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155" windowHeight="11760" activeTab="6"/>
  </bookViews>
  <sheets>
    <sheet name="Раздел 1" sheetId="1" r:id="rId1"/>
    <sheet name="Раздел 2.1" sheetId="2" r:id="rId2"/>
    <sheet name="Раздел 2.2" sheetId="3" r:id="rId3"/>
    <sheet name="Раздел 2.3, 2.4" sheetId="4" r:id="rId4"/>
    <sheet name="Раздел 2.5" sheetId="5" r:id="rId5"/>
    <sheet name="Раздел 2.6, 2.7" sheetId="6" r:id="rId6"/>
    <sheet name="Раздел 3" sheetId="7" r:id="rId7"/>
  </sheets>
  <definedNames/>
  <calcPr fullCalcOnLoad="1"/>
</workbook>
</file>

<file path=xl/sharedStrings.xml><?xml version="1.0" encoding="utf-8"?>
<sst xmlns="http://schemas.openxmlformats.org/spreadsheetml/2006/main" count="514" uniqueCount="337">
  <si>
    <t>Раздел 1. Общие сведения об учреждении</t>
  </si>
  <si>
    <t>1.1. Перечень видов деятельности, которые учреждение вправе осуществлять в соответствии с его учредительными документами</t>
  </si>
  <si>
    <t>Наименование вида деятельности</t>
  </si>
  <si>
    <t>Краткая характеристика</t>
  </si>
  <si>
    <t>Правовое обеспечение</t>
  </si>
  <si>
    <t>1. Основные:</t>
  </si>
  <si>
    <t>2. Иные:</t>
  </si>
  <si>
    <t>1.2. Перечень услуг (работ), оказываемых потребителям за плату в случаях, предусмотренных нормативными правовыми (правовыми) актами</t>
  </si>
  <si>
    <t>Наименование услуги (работы)</t>
  </si>
  <si>
    <t>Потребитель (физическое или юридическое лицо)</t>
  </si>
  <si>
    <t>Нормативный правовой (правовой) акт</t>
  </si>
  <si>
    <t>1.3. Перечень разрешительных документов, на основании которых учреждение осуществляет деятельность</t>
  </si>
  <si>
    <t>Наименование документа</t>
  </si>
  <si>
    <t>Номер и дата документа</t>
  </si>
  <si>
    <t>Срок действия</t>
  </si>
  <si>
    <t>1.4. Сведения о работниках учреждения</t>
  </si>
  <si>
    <t>№ п/п</t>
  </si>
  <si>
    <t>Наименование показателя</t>
  </si>
  <si>
    <t>Численность работников</t>
  </si>
  <si>
    <t>на начало отчетного периода</t>
  </si>
  <si>
    <t>на конец отчетного периода</t>
  </si>
  <si>
    <t>Уровень профессионального образования (квалификации) работников*</t>
  </si>
  <si>
    <t>Причины изменения количества штатных единиц</t>
  </si>
  <si>
    <t>* Уровень профессионального образования (квалификации) работников: высшее - 1, неполное высшее - 2, среднее профессиональное - 3, начальное профессиональное - 4, среднее (полное) общее - 5, основное общее - 6, не имеют основного общего - 7, ученая степень (кандидат наук - 8, доктор наук - 9</t>
  </si>
  <si>
    <t>1.5. Средняя заработная плата сотрудников учреждения</t>
  </si>
  <si>
    <t>Размер средней заработной платы, руб.</t>
  </si>
  <si>
    <t>Штатная численность</t>
  </si>
  <si>
    <t>Х</t>
  </si>
  <si>
    <t>Фактическая численность</t>
  </si>
  <si>
    <t>Отчет о результатах деятельности муниципального учреждения и об использовании закрепленного за ним муниципального имущества</t>
  </si>
  <si>
    <t>года</t>
  </si>
  <si>
    <t>Юридический адрес учреждения</t>
  </si>
  <si>
    <t>Периодичность:</t>
  </si>
  <si>
    <t>годовая</t>
  </si>
  <si>
    <t>Дата</t>
  </si>
  <si>
    <t>по ОКПО</t>
  </si>
  <si>
    <t>ИНН</t>
  </si>
  <si>
    <t>КПП</t>
  </si>
  <si>
    <t>2.1 Сведения о балансовой (остаточной) стоимости нефинансовых активов, дебиторской и кредиторской задолженности</t>
  </si>
  <si>
    <t>Код строки</t>
  </si>
  <si>
    <t>Значение показателя</t>
  </si>
  <si>
    <t>динамика изменения (гр.4-гр.3)</t>
  </si>
  <si>
    <t>Примечание</t>
  </si>
  <si>
    <t>Балансовая (остаточная) стоимость нефинансовых активов учреждения, руб.</t>
  </si>
  <si>
    <t>010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</si>
  <si>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ценностей, руб</t>
  </si>
  <si>
    <t>Справочно:
Суммы недостач, взысканные с виновных лиц, руб</t>
  </si>
  <si>
    <t>Суммы недостач, списанные за счет учреждения, руб</t>
  </si>
  <si>
    <t>Сумма дебиторской задолженности, руб</t>
  </si>
  <si>
    <t>в том числе: нереальная к взысканию дебиторская задолженность, руб</t>
  </si>
  <si>
    <t>Сумма кредиторской задолженности, руб</t>
  </si>
  <si>
    <t>в том числе:
просроченная кредиторская задолженность, руб</t>
  </si>
  <si>
    <t>Итоговая сумма актива баланса, руб</t>
  </si>
  <si>
    <t>020</t>
  </si>
  <si>
    <t>030</t>
  </si>
  <si>
    <t>040</t>
  </si>
  <si>
    <t>050</t>
  </si>
  <si>
    <t>051</t>
  </si>
  <si>
    <t>060</t>
  </si>
  <si>
    <t>061</t>
  </si>
  <si>
    <t>070</t>
  </si>
  <si>
    <t>% изменения</t>
  </si>
  <si>
    <t>2.2. Изменение цен (тарифов) на платные услуги (работы), оказываемые потребителям в течение отчетного периода</t>
  </si>
  <si>
    <t>Квартал</t>
  </si>
  <si>
    <t>1</t>
  </si>
  <si>
    <t>цена (тариф)</t>
  </si>
  <si>
    <t>% изменения (гр.3/гр.2*100)</t>
  </si>
  <si>
    <t>2</t>
  </si>
  <si>
    <t>% изменения (гр.5/гр.3*100)</t>
  </si>
  <si>
    <t>% изменения (гр.7/гр.5*100)</t>
  </si>
  <si>
    <t>2.3. Сведения о потребителях и доходах, полученных от оказания платных услуг (выполнения работ)</t>
  </si>
  <si>
    <t>Вид услуги (работы)</t>
  </si>
  <si>
    <t>Общее количество потребителей, воспользовавшихся услугами (работами) учреждения (в том числе платными для потребителей)</t>
  </si>
  <si>
    <t>бесплатно</t>
  </si>
  <si>
    <t>20___г.</t>
  </si>
  <si>
    <t>частично платно</t>
  </si>
  <si>
    <t>полностью платно</t>
  </si>
  <si>
    <t>Средняя стоимость услуг (работ) для потребителей, руб.</t>
  </si>
  <si>
    <t>Суммы доходов, полученных от оказания платных и частично платных услуг (выполнения работ), руб.</t>
  </si>
  <si>
    <t>2.4 Сведения о жалобах потребителей</t>
  </si>
  <si>
    <t>Наименование потребителя</t>
  </si>
  <si>
    <t>Суть жалобы</t>
  </si>
  <si>
    <t>Принятые меры</t>
  </si>
  <si>
    <t>2.5. Сведения о показателях плана финансово-хозяйственной деятельности (для бюджетных и автономных учреждений)</t>
  </si>
  <si>
    <t>Единица измерения: руб.</t>
  </si>
  <si>
    <t>По плану</t>
  </si>
  <si>
    <t>Фактически (кассовое исполнение)</t>
  </si>
  <si>
    <t>Процент исполнения, %</t>
  </si>
  <si>
    <t>Причины неисполнения</t>
  </si>
  <si>
    <t>Остаток средств на начало года</t>
  </si>
  <si>
    <t>Поступления, всего, в том числе:</t>
  </si>
  <si>
    <t>Выплаты всего, в том числе:</t>
  </si>
  <si>
    <t>Остаток средств на конец года</t>
  </si>
  <si>
    <t>Справочно:</t>
  </si>
  <si>
    <t>Объем публичных обязательств, всего, в том числе</t>
  </si>
  <si>
    <t>021</t>
  </si>
  <si>
    <t>031</t>
  </si>
  <si>
    <t>080</t>
  </si>
  <si>
    <t>Объем финансового обеспечения задания учредителя</t>
  </si>
  <si>
    <t>Объем финансового обеспечения в рамках субсидий на иные цели</t>
  </si>
  <si>
    <t xml:space="preserve">Объем финансового обеспечения деятельности, связанной с выполнением работ и оказанием услуг </t>
  </si>
  <si>
    <t>Сумма прибыли до налогообложения</t>
  </si>
  <si>
    <t>Сумма налога на прибыль</t>
  </si>
  <si>
    <t>Сумма прибыли после налогообложения</t>
  </si>
  <si>
    <t>На начало отчетного периода</t>
  </si>
  <si>
    <t>На конец отчетного периода</t>
  </si>
  <si>
    <t>Общая балансовая стоимость имущества учреждения, руб</t>
  </si>
  <si>
    <t>Общая балансовая стоимость имущества, закрепленного за учреждением, руб</t>
  </si>
  <si>
    <t>в том числе:
недвижимого имущества, всего, руб</t>
  </si>
  <si>
    <t>из него:
переданного в аренду, руб</t>
  </si>
  <si>
    <t>переданного в безвозмездное пользование, руб</t>
  </si>
  <si>
    <t>приобретенного учреждением за счет средств, выделенных учредителем, руб</t>
  </si>
  <si>
    <t>приобретенного учреждением за счет доходов от приносящей доход деятельности, руб</t>
  </si>
  <si>
    <t>особо ценного движимого имущества, всего, руб</t>
  </si>
  <si>
    <t>Количество объектов недвижимого имущества, закрепленных за учреждением, шт</t>
  </si>
  <si>
    <t>Объем средств, полученных от распоряжения имуществом, закрепленным за учреждением, руб</t>
  </si>
  <si>
    <t>0100</t>
  </si>
  <si>
    <t>0200</t>
  </si>
  <si>
    <t>0210</t>
  </si>
  <si>
    <t>0211</t>
  </si>
  <si>
    <t>0212</t>
  </si>
  <si>
    <t>0213</t>
  </si>
  <si>
    <t>0214</t>
  </si>
  <si>
    <t>0220</t>
  </si>
  <si>
    <t>0221</t>
  </si>
  <si>
    <t>0222</t>
  </si>
  <si>
    <t>0300</t>
  </si>
  <si>
    <t>0400</t>
  </si>
  <si>
    <t>0410</t>
  </si>
  <si>
    <t>0420</t>
  </si>
  <si>
    <t>0500</t>
  </si>
  <si>
    <t>Общая площадь объектов недвижимого имущества, закрепленная за учреждением, м2</t>
  </si>
  <si>
    <t>в том числе:
переданного в аренду, м2</t>
  </si>
  <si>
    <t>переданного в безвозмездное пользование, м2</t>
  </si>
  <si>
    <t>Раздел 2. Результат деятельности учреждения</t>
  </si>
  <si>
    <t>Раздел 3. Сведения об использовании имущества, закрепленного за учреждением</t>
  </si>
  <si>
    <t>081</t>
  </si>
  <si>
    <t>Приложение №1</t>
  </si>
  <si>
    <t>187110, Ленинградская область, Киришский район. Г.Кириши,</t>
  </si>
  <si>
    <t>ул.Мира, дом 15</t>
  </si>
  <si>
    <t>на   1 января</t>
  </si>
  <si>
    <t>Прочая зрелищно-развлекательная деятельность</t>
  </si>
  <si>
    <t>Нет</t>
  </si>
  <si>
    <t>Распоряжение МУ "Администрация МО Киришское городское поселение Киришского муниципального района" о создании МАУ "МДЦ "Восход"</t>
  </si>
  <si>
    <t>№705-р от 01.11.2007</t>
  </si>
  <si>
    <t>Устав МАУ "МДЦ" "Восход"</t>
  </si>
  <si>
    <t>Свидетельство о государственной регистрации  юридического лица    ОГРН 1074708001059</t>
  </si>
  <si>
    <t>Серия 47 №002769155  от 05.05.2012 г.</t>
  </si>
  <si>
    <t>Серия 47 № 002491592         от 19.11.2007 г.</t>
  </si>
  <si>
    <t>Свидетельство о постановке на учет в налоговом органе          ИНН/КПП 4708020562/472701001</t>
  </si>
  <si>
    <t>1 000,00</t>
  </si>
  <si>
    <t xml:space="preserve">Предоставление помещения, оборудования и персонала для проведения мероприятия </t>
  </si>
  <si>
    <t>100</t>
  </si>
  <si>
    <t>Детская дискотека в выходной день</t>
  </si>
  <si>
    <t>Детская дискотека в будний день</t>
  </si>
  <si>
    <t>Детская дискотека в праздничный день</t>
  </si>
  <si>
    <t>-</t>
  </si>
  <si>
    <t>Организация и проведение мероприятий</t>
  </si>
  <si>
    <t>от оказания платных услуг (работ)</t>
  </si>
  <si>
    <t>по субсидии на выполнение муниципального задания</t>
  </si>
  <si>
    <t>по субсидиям на иные цели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</si>
  <si>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</si>
  <si>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</si>
  <si>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</si>
  <si>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</si>
  <si>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</si>
  <si>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</si>
  <si>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Всего</t>
  </si>
  <si>
    <t>Предоставление услуг по организации питания и отдыха посетителей на проводимых мероприятиях</t>
  </si>
  <si>
    <t>2.7. Сведения о прибыли учреждения</t>
  </si>
  <si>
    <t>2.6. Объем финансового обеспечения</t>
  </si>
  <si>
    <t>Проведение занятий в фитнес-группе (для взрослых)</t>
  </si>
  <si>
    <t>Проведение занятий в группе бального танца (для взрослых)</t>
  </si>
  <si>
    <t>Проведение занятий в группе вокала (для взрослых)</t>
  </si>
  <si>
    <t>Составление сценария проведения мероприятия</t>
  </si>
  <si>
    <t>Проведение мероприятия (открытый урок)        в будний день</t>
  </si>
  <si>
    <t>Проведение мероприятия (открытый урок)               в выходной день</t>
  </si>
  <si>
    <t>Вечер отдыха (дискотека, КВН и прочие) без привлечения творческих и молодежных коллективов в будний день</t>
  </si>
  <si>
    <t>Вечер отдыха (дискотека, КВН и прочие) без привлечения творческих и молодежных коллективов в выходной день</t>
  </si>
  <si>
    <t>Вечер отдыха (дискотека, КВН и прочие) без привлечения творческих и молодежных коллективов в праздничный день</t>
  </si>
  <si>
    <t>Предоставление звукового оборудования вне здания МАУ «МДЦ «Восход» в выходной день</t>
  </si>
  <si>
    <t>Проведение мероприятия (круглый стол)          в будний день</t>
  </si>
  <si>
    <t>Проведение мероприятия (круглый стол)             в выходной день</t>
  </si>
  <si>
    <t>Физическое лицо</t>
  </si>
  <si>
    <t>Физическое лицо, юридическое лицо</t>
  </si>
  <si>
    <t xml:space="preserve">Постановление администрации муниципального образования Киришского городского поселения Киришского муниципального района от 25.12.2012 №750 </t>
  </si>
  <si>
    <t xml:space="preserve">Наименование учреждения  </t>
  </si>
  <si>
    <t xml:space="preserve">  Муниципальное автономное учреждение"Молодёжно-досуговый центр "Восход"</t>
  </si>
  <si>
    <t>Год</t>
  </si>
  <si>
    <t>УСН</t>
  </si>
  <si>
    <t>Абонименты</t>
  </si>
  <si>
    <t>Выручка бара</t>
  </si>
  <si>
    <t>Организация и проведение вечеров отдыха,танцевальных и других вечеров, праздников,встреч и семейных обрядов и других молодежно-досуговых мероприятий в баре здания МАУ "МДЦ "Восход"</t>
  </si>
  <si>
    <t>Проведение занятий в мультстудии "Трям" (час)</t>
  </si>
  <si>
    <t>Организация праздника "Сюрприз-поздравление "Живая открытка""(номер с тремя актерами в ростовых куклах)</t>
  </si>
  <si>
    <t>1000,00</t>
  </si>
  <si>
    <t>1000</t>
  </si>
  <si>
    <t>Организация и проведение молодежно-досуговых мероприятий (мастер-классов) в танцевальном зале и театральной гостинной МАУ "МДЦ "Восход" по адресу:пр.Победы д. 3</t>
  </si>
  <si>
    <t>Организация и проведение вечеров отдыха, танцевальных  и других вечеров, праздников, встреч и семейных обрядов и других молодежно-досуговых мероприятий в баре здания МАУ "МДЦ "Восход"</t>
  </si>
  <si>
    <t>1800,00</t>
  </si>
  <si>
    <t>Проведение мероприятий (круглый стол) в будний день</t>
  </si>
  <si>
    <t>Проведение мероприятий (круглый стол) в выходной  день</t>
  </si>
  <si>
    <t>2469,00</t>
  </si>
  <si>
    <t>3280,00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</si>
  <si>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</si>
  <si>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</t>
  </si>
  <si>
    <t>Организация досуга детей, подростков и молодежи</t>
  </si>
  <si>
    <t>Оганизация мероприятий в сфере молодежной политики, направленных на гражданское и патриотическое воспитание молодежи, воспитание  толерантности в молодежной среде, формирование правовых, культурных и нравственных ценостей среди молодежи.</t>
  </si>
  <si>
    <t>Оганизация мероприятий в сфере молодежной политики, направленных на формирование системы развития талантливой и инициативной молодежи, развитие творческого, профессионального, интеллектуального потенциалов подростков и молодежи.</t>
  </si>
  <si>
    <t>Организация и осуществление военно-патриотического воспитания молодежи, поддержка деятельности поисковых отрядов; оказание консультативной, методической и организационно-творческой помощи; организация работы со школьными, студенческими, молодежными, патриотическими и иными общественными организациями и объединениями.</t>
  </si>
  <si>
    <t xml:space="preserve">Оказание услуг по обучению в кружках, студиях, на курсах; оказание услуг по организации выступлений иных исполнителей, творческих групп,  ансамблей, самодеятельных художественных коллективов; </t>
  </si>
  <si>
    <t>Подготовка и направление представителей и делегаций для участия в областных, Всероссийских, межрегиональных фестивалях,смотрах, конкурсах, соревнованиях, сборах, слетов, сменах в молодежных профильных лагерях; организация и проведение мероприятий, как в основных помещениях Учреждения, так и вне помещений, в том числе выездных и гастрольных; организация постоянной и временной занятости несовершеннолетних граждан, молодежи, в том числе студентов, деятельности молодежных и прочих трудовых отрядов, анализ рынка труда.</t>
  </si>
  <si>
    <t>Постановление № 2599 от 14.12.2015</t>
  </si>
  <si>
    <t>Деятельность кафе</t>
  </si>
  <si>
    <t>Организация и проведение вечеров отдыха, праздников, встреч, гражданских и семейных обрядов, дискотек, концертов, спектаклей, и других молодежно-досуговых мероприятий, в том числе по заявкам организаций, предприятий и отдельных граждан; предоставлене услуг по прокату сценических костюмов, звукоусилительной и осветительной аппаратуры и другого профильного оборудования.</t>
  </si>
  <si>
    <t>Постановление № 338 от 20.05.2013</t>
  </si>
  <si>
    <t>Услуга "Шарик, надуваемый гелием"</t>
  </si>
  <si>
    <t>Услуга "Шарик, надуваемый воздухом"</t>
  </si>
  <si>
    <t>Организация и проведение лотерей,выставок-продаж, вечеров отдыха, танцевальных и других вечеров, праздников, встреч, гражданских и семейных обрядов  и других молодежно-досуговых мероприятий в большом зале</t>
  </si>
  <si>
    <t>Приказ МАУ "МДЦ "Восход" №51 от 04.09.2017</t>
  </si>
  <si>
    <t>Приказ МАУ "МДЦ "Восход" №77 от 25.12.2017</t>
  </si>
  <si>
    <t xml:space="preserve">Постановление администрации муниципального образования Киришский муниципальный район от 17.05.2016 №1089 </t>
  </si>
  <si>
    <t>Постановление администрации муниципального образования Киришский муниципальный район от 22.03.2016 №620</t>
  </si>
  <si>
    <t>Постановление администрации муниципального образования Киришский муниципальный район от 23.11.2015 №2450</t>
  </si>
  <si>
    <t xml:space="preserve">возврат от ФСС за 2019 год </t>
  </si>
  <si>
    <t>Социальные пособия и компенсации персоналу в денежной форме</t>
  </si>
  <si>
    <t xml:space="preserve">ЕНВД </t>
  </si>
  <si>
    <t>Страхование</t>
  </si>
  <si>
    <t>Увеличение стоимости лекарственных препаратов и материалов, применяемых в медицинских целях</t>
  </si>
  <si>
    <t>Увеличение стоимости продуктов питания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</si>
  <si>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</si>
  <si>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</si>
  <si>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</si>
  <si>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</si>
  <si>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 xml:space="preserve">заработная плата </t>
  </si>
  <si>
    <t>2020 г.</t>
  </si>
  <si>
    <t>1150,00</t>
  </si>
  <si>
    <t>1940,00</t>
  </si>
  <si>
    <t>Организация и проведение  лотерей,выставок-продаж, вечеров отдыха, танцевальных  и других вечеров, праздников, встреч, гражданских и семейных обрядов и других молодежно-досуговых мероприятий в большом зале  без предоставления оборудования, (руб/час)</t>
  </si>
  <si>
    <t>Организация и проведение  лотерей,выставок-продаж, вечеров отдыха, танцевальных  и других вечеров, праздников, встреч, гражданских и семейных обрядов и других молодежно-досуговых мероприятий в большом зале МАУ "МДЦ "Восход"  (с использованием светового и звукового оборудования) в будний день , (руб/час)</t>
  </si>
  <si>
    <t>Организация и проведение  лотерей,выставок-продаж, вечеров отдыха, танцевальных  и других вечеров, праздников, встреч, гражданских и семейных обрядов и других молодежно-досуговых мероприятий в большом зале МАУ "МДЦ "Восход"  (с использованием светового и звукового оборудования) в выходные и праздничные дни , (руб/час)</t>
  </si>
  <si>
    <t>Предоставление звукового оборудования вне здания МАУ "МДЦ "Восход" в будний день, (руб/час)</t>
  </si>
  <si>
    <t>Предоставление звукового оборудования вне здания МАУ "МДЦ "Восход" в выходной  день, (руб/час)</t>
  </si>
  <si>
    <t>Организация и проведение  лотерей,выставок-продаж, вечеров отдыха, танцевальных  и других вечеров, праздников, встреч, гражданских и семейных обрядов и других молодежно-досуговых мероприятий в малом зале, (руб/час)</t>
  </si>
  <si>
    <t>Услуга "Шарик, надуваемый воздухом", (руб/шт)</t>
  </si>
  <si>
    <t xml:space="preserve"> Организация и проведение, выставок-продаж, вечеров отдыха, танцевальных и других вечеров, праздников, встреч, гражданских и семейных обрядов и других молодежно-досуговых мероприятий на территории около здания МАУ «МДЦ «Восход» по адресу: ул.Мира, д.15 (без предоставления звукового оборудования), (руб./час)</t>
  </si>
  <si>
    <t xml:space="preserve"> Организация и проведение, выставок-продаж, вечеров отдыха, танцевальных и других вечеров, праздников, встреч, гражданских и семейных обрядов и других молодежно-досуговых мероприятий на территории около здания МАУ «МДЦ «Восход» по адресу: ул.Мира, д.15 (с предоставлением звукового оборудования), (руб./час)</t>
  </si>
  <si>
    <t>Организация и проведение, выставок-продаж, вечеров отдыха, танцевальных и других вечеров, праздников, встреч, гражданских и семейных обрядов и других молодежно-досуговых мероприятий в помещении МАУ «МДЦ «Восход» по адресу: пр.Победы,д.3, (руб./час)</t>
  </si>
  <si>
    <t>Организация и проведение  дискотек в большом зале  МАУ «МДЦ «Восход» (с использованием светового и звукового оборудования, (руб/чел)</t>
  </si>
  <si>
    <t>Организация и проведение  дискотек  в большом зале  МАУ «МДЦ «Восход» (с участием приглашенных музыкантов, (руб/чел)</t>
  </si>
  <si>
    <t>Организация и проведение  новогоднего праздника для детей в большом зале  МАУ «МДЦ «Восход» (с использованием светового и звукового оборудования), (руб/чел)</t>
  </si>
  <si>
    <t>Предоставление костюма ( 1 костюм), руб/сутки</t>
  </si>
  <si>
    <t>Услуга "Аквагрим", (руб/час)</t>
  </si>
  <si>
    <t>Услуга "Шарик, надуваемый гелием", (руб/шт)</t>
  </si>
  <si>
    <t>Услуга "Мастер-класс на 50 человек", (руб/усл)</t>
  </si>
  <si>
    <t>Организация и проведение молодежно-досуговых мероприятий (мастер-классов) в танцевальном зале и театральной гостинной МАУ "МДЦ "Восход" по адресу:пр.Победы д. 3, (руб/усл)</t>
  </si>
  <si>
    <t>Организация праздника "Сюрприз-поздравление "Живая открытка""(номер с одним актером в ростовой кукле), (руб/усл)</t>
  </si>
  <si>
    <t>Организация праздника "Сюрприз-поздравление "Живая открытка""(номер с двумя актерами в ростовых куклах). (руб/усл)</t>
  </si>
  <si>
    <t>Организация праздника "Сюрприз-поздравление "Живая открытка""(номер с тремя актерами в ростовых куклах), (руб/усл)</t>
  </si>
  <si>
    <t>Услуга "Кулинарный мастер-класс" (руб/усл)</t>
  </si>
  <si>
    <t>Организация поздравления «Деда Мороза» и «Снегурочки» (доставка за счет заказчика), (руб/усл)</t>
  </si>
  <si>
    <t>Организация поздравления «Деда Мороза» и «Снегурочки» (доставка за счет исполнителя), (руб/усл)</t>
  </si>
  <si>
    <t>Иные выплаты персоналу учреждений, за исключением фонда оплаты труда</t>
  </si>
  <si>
    <t>Услуга "Кулинарный мастер-класс"</t>
  </si>
  <si>
    <t>Организация и проведение  лотерей,выставок-продаж, вечеров отдыха, танцевальных  и других вечеров, праздников, встреч, гражданских и семейных обрядов и других молодежно-досуговых мероприятий в большом зале МАУ "МДЦ "Восход"  (с использованием светового и звукового оборудования) в будний день</t>
  </si>
  <si>
    <t>Организация и проведение  лотерей,выставок-продаж, вечеров отдыха, танцевальных  и других вечеров, праздников, встреч, гражданских и семейных обрядов и других молодежно-досуговых мероприятий в большом зале МАУ "МДЦ "Восход"  (с использованием светового и звукового оборудования) в выходные и праздничные дни</t>
  </si>
  <si>
    <t>Приказ МАУ "МДЦ "Восход" №11 от 28.02.2020</t>
  </si>
  <si>
    <t>Приказ МАУ "МДЦ "Восход" № 3 от 17.01.2020</t>
  </si>
  <si>
    <t>Услуга "Мастер-класс на 50 человек"</t>
  </si>
  <si>
    <t>Приказ МАУ "МДЦ "Восход" №17 от 30.04.2020</t>
  </si>
  <si>
    <t>Приказ МАУ "МДЦ "Восход" №6 от 18.03.2019</t>
  </si>
  <si>
    <t>Услуга "Аквагрим"</t>
  </si>
  <si>
    <t>19 508 858,80</t>
  </si>
  <si>
    <t>4 545 373,40</t>
  </si>
  <si>
    <t>1 441 708,35</t>
  </si>
  <si>
    <t>2021 г.</t>
  </si>
  <si>
    <t xml:space="preserve">МАУ "МДЦ "Восход" применяет   упрощенную  систему налогообложения, что освобождает его от обязанности по уплате налога на прибыль. </t>
  </si>
  <si>
    <t>Штрафы за нарушение законодательства о налогах и сборах, законодательства о страховых взносах</t>
  </si>
  <si>
    <t>Проведение занятий в влубных формированиях (танцевальный, вокал, театральный, швейный)</t>
  </si>
  <si>
    <t>Приказ МАУ "МДЦ "Восход" №21 от 01.07.2021</t>
  </si>
  <si>
    <t>Предоставление оборудования кафе (для заключения договоров аренды)</t>
  </si>
  <si>
    <t>Приказ МАУ "МДЦ "Восход" №20 от 01.07.2021</t>
  </si>
  <si>
    <t>Абонимент на проведение занятий в влубных формированиях (танцевальный, вокал, театральный, швейный)</t>
  </si>
  <si>
    <t>Предоставление оборудования кафе (для заключения договоров аренды), в месяц</t>
  </si>
  <si>
    <t>Аренда оборудования и помещений по договорам аренды ( с учетом возмещения расходов по коммунальным платежам)</t>
  </si>
  <si>
    <t>Иные доходы (сумма налога по упрощенной системе налогообложения)</t>
  </si>
  <si>
    <t>158 444,02</t>
  </si>
  <si>
    <t>157 964,98</t>
  </si>
  <si>
    <t>167 000,00</t>
  </si>
  <si>
    <t>1 198 122,59</t>
  </si>
  <si>
    <t>1 147 769,68</t>
  </si>
  <si>
    <t>Процент исполнения плановых назначений  соответствует  принятым        и  фактически исполненным обязательствам, согласно       заключенным договорам.</t>
  </si>
  <si>
    <t>2 878 139,85</t>
  </si>
  <si>
    <t>2 701 268,42</t>
  </si>
  <si>
    <t>12 953 250,64</t>
  </si>
  <si>
    <t>107 638,29</t>
  </si>
  <si>
    <t>80 777,40</t>
  </si>
  <si>
    <t>В связи с сокращением расходов по оплате первых трех дней по болезни работников. Процент исполнения плановых назначений  соответствует               фактическим расходам по выплатам больничных листков за первые три              дня нетрудоспособности , осуществленных за счет работодателя</t>
  </si>
  <si>
    <t>28 645,00</t>
  </si>
  <si>
    <t>3 930 189,73</t>
  </si>
  <si>
    <t>3 908 333,87</t>
  </si>
  <si>
    <t>7 308,80</t>
  </si>
  <si>
    <t xml:space="preserve">Процент исполнения плановых назначений   соответствует                фактически исполненным обязательствам.
</t>
  </si>
  <si>
    <t>Штрафы за нарушение законодательства о закупках и нарушение условий контрактов (договоров)</t>
  </si>
  <si>
    <t>196 400,00</t>
  </si>
  <si>
    <t>181 400,00</t>
  </si>
  <si>
    <t>4 843,00</t>
  </si>
  <si>
    <t>157 690,00</t>
  </si>
  <si>
    <t>153 045,41</t>
  </si>
  <si>
    <t>Процент исполнения плановых назначений  соответствует  принятым        и фактически исполненным обязательствам, согласно       заключенным договорам.</t>
  </si>
  <si>
    <t>35 805,00</t>
  </si>
  <si>
    <t>560 723,93</t>
  </si>
  <si>
    <t>540 180,92</t>
  </si>
  <si>
    <t>Процент исполнения плановых назначений   соответствует   принятым        и фактически исполненным обязательствам, согласно       заключенным договорам.</t>
  </si>
  <si>
    <t>358 157,00</t>
  </si>
  <si>
    <t>24 746 421,66</t>
  </si>
  <si>
    <t>24 679 297,08</t>
  </si>
  <si>
    <t>1 499 504,72</t>
  </si>
  <si>
    <t>1 432 380,14</t>
  </si>
  <si>
    <t>20 581 200,00</t>
  </si>
  <si>
    <t>2 665 716,94</t>
  </si>
  <si>
    <t>В связи с сокращением платных        услуг в декабре 2022 года,         вызванного отменой                  запланированных праздничных мероприятий</t>
  </si>
  <si>
    <t>24 939 264,66</t>
  </si>
  <si>
    <t>Процент исполнения плановых назначений   соответствует   принятым        и  фактически исполненным обязательствам, согласно       заключенным договорам.</t>
  </si>
  <si>
    <t>Начисления на иные выплаты персоналу учреждений, за исключением фонда оплаты труда</t>
  </si>
  <si>
    <t>2022 г.</t>
  </si>
  <si>
    <t>В 2022 году сумма уплаченного налога  в связи с применением упрощенной  системы налогообложения составила 44 748,00 руб.</t>
  </si>
  <si>
    <t>Прочие доходы (от реализация имущества, приобретенного за счет платных услуг: Печь конвекционная TECNOEKA EKF 423 UP с пароув. (инв.№1013600080, реестровый №08-16-01317)</t>
  </si>
  <si>
    <t>Занятия по растяжке (танцевальный зал) в клубном формировании, в том числе по заявкам организаций, предприятий и отдельных граждан абонимент на 1 месяц                                (1 абонимент=4 занятия)</t>
  </si>
  <si>
    <t>Занятия по растяжке (танцевальный зал) в клубном формировании, в том числе по заявкам организаций, предприятий и отдельных граждан абонимент на 1 месяц                                (1 абонимент=8 занятий)</t>
  </si>
  <si>
    <t>Услуги по предоставлению костюма ростовой куклы (без аниматора)</t>
  </si>
  <si>
    <t>80,07 *</t>
  </si>
  <si>
    <t>* Пояснение. Уменьшение данного показателя связано с тем, что произошло уменьшение единиц оборудования кафе, предоставляемого по договору аренды.</t>
  </si>
  <si>
    <r>
      <t xml:space="preserve">В результате штатная численность работников за 2022 год увеличилась на 1 штатную единицу за счет бюджетных средств.   </t>
    </r>
    <r>
      <rPr>
        <b/>
        <sz val="10"/>
        <color indexed="8"/>
        <rFont val="Times New Roman"/>
        <family val="1"/>
      </rPr>
      <t xml:space="preserve">Изменение штатной численности: </t>
    </r>
    <r>
      <rPr>
        <sz val="10"/>
        <color indexed="8"/>
        <rFont val="Times New Roman"/>
        <family val="1"/>
      </rPr>
      <t xml:space="preserve">     </t>
    </r>
    <r>
      <rPr>
        <b/>
        <u val="single"/>
        <sz val="10"/>
        <color indexed="8"/>
        <rFont val="Times New Roman"/>
        <family val="1"/>
      </rPr>
      <t>Уменьшение по КФО 4</t>
    </r>
    <r>
      <rPr>
        <sz val="10"/>
        <color indexed="8"/>
        <rFont val="Times New Roman"/>
        <family val="1"/>
      </rPr>
      <t xml:space="preserve"> -заместитель директора -0,75 ставки.             </t>
    </r>
    <r>
      <rPr>
        <b/>
        <u val="single"/>
        <sz val="10"/>
        <color indexed="8"/>
        <rFont val="Times New Roman"/>
        <family val="1"/>
      </rPr>
      <t>Увеличение  по КФО 4</t>
    </r>
    <r>
      <rPr>
        <sz val="10"/>
        <color indexed="8"/>
        <rFont val="Times New Roman"/>
        <family val="1"/>
      </rPr>
      <t xml:space="preserve"> -руководитель клубного формирования -0,75 ставка; звукорежиссер - 1 ставка.</t>
    </r>
  </si>
  <si>
    <t>за 2020 год</t>
  </si>
  <si>
    <t>за 2021  год</t>
  </si>
  <si>
    <t>за отчетный 2022 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</si>
</sst>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.5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Calibri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0.5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u val="single"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/>
    </xf>
    <xf numFmtId="49" fontId="64" fillId="0" borderId="10" xfId="0" applyNumberFormat="1" applyFont="1" applyFill="1" applyBorder="1" applyAlignment="1">
      <alignment horizontal="center"/>
    </xf>
    <xf numFmtId="4" fontId="64" fillId="0" borderId="10" xfId="0" applyNumberFormat="1" applyFont="1" applyFill="1" applyBorder="1" applyAlignment="1">
      <alignment/>
    </xf>
    <xf numFmtId="2" fontId="64" fillId="0" borderId="10" xfId="0" applyNumberFormat="1" applyFont="1" applyFill="1" applyBorder="1" applyAlignment="1">
      <alignment/>
    </xf>
    <xf numFmtId="0" fontId="64" fillId="0" borderId="10" xfId="0" applyFont="1" applyFill="1" applyBorder="1" applyAlignment="1">
      <alignment vertical="center" wrapText="1"/>
    </xf>
    <xf numFmtId="49" fontId="64" fillId="0" borderId="10" xfId="0" applyNumberFormat="1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vertical="top" wrapText="1"/>
    </xf>
    <xf numFmtId="49" fontId="64" fillId="0" borderId="10" xfId="0" applyNumberFormat="1" applyFont="1" applyFill="1" applyBorder="1" applyAlignment="1">
      <alignment horizontal="center" vertical="top"/>
    </xf>
    <xf numFmtId="4" fontId="64" fillId="0" borderId="10" xfId="0" applyNumberFormat="1" applyFont="1" applyFill="1" applyBorder="1" applyAlignment="1">
      <alignment horizontal="center" vertical="top"/>
    </xf>
    <xf numFmtId="4" fontId="65" fillId="0" borderId="10" xfId="0" applyNumberFormat="1" applyFont="1" applyFill="1" applyBorder="1" applyAlignment="1">
      <alignment horizontal="center" vertical="top"/>
    </xf>
    <xf numFmtId="2" fontId="64" fillId="0" borderId="10" xfId="0" applyNumberFormat="1" applyFont="1" applyFill="1" applyBorder="1" applyAlignment="1">
      <alignment vertical="top" wrapText="1"/>
    </xf>
    <xf numFmtId="49" fontId="66" fillId="0" borderId="10" xfId="0" applyNumberFormat="1" applyFont="1" applyFill="1" applyBorder="1" applyAlignment="1">
      <alignment vertical="top" wrapText="1"/>
    </xf>
    <xf numFmtId="0" fontId="64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2" fontId="64" fillId="0" borderId="10" xfId="0" applyNumberFormat="1" applyFont="1" applyFill="1" applyBorder="1" applyAlignment="1">
      <alignment vertical="center"/>
    </xf>
    <xf numFmtId="4" fontId="65" fillId="0" borderId="10" xfId="0" applyNumberFormat="1" applyFont="1" applyFill="1" applyBorder="1" applyAlignment="1">
      <alignment vertical="center"/>
    </xf>
    <xf numFmtId="2" fontId="64" fillId="0" borderId="11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/>
    </xf>
    <xf numFmtId="4" fontId="64" fillId="0" borderId="10" xfId="0" applyNumberFormat="1" applyFont="1" applyFill="1" applyBorder="1" applyAlignment="1" applyProtection="1">
      <alignment horizontal="center" vertical="top"/>
      <protection locked="0"/>
    </xf>
    <xf numFmtId="4" fontId="64" fillId="0" borderId="10" xfId="0" applyNumberFormat="1" applyFont="1" applyFill="1" applyBorder="1" applyAlignment="1" applyProtection="1">
      <alignment horizontal="center" vertical="center"/>
      <protection locked="0"/>
    </xf>
    <xf numFmtId="49" fontId="64" fillId="0" borderId="10" xfId="0" applyNumberFormat="1" applyFont="1" applyFill="1" applyBorder="1" applyAlignment="1">
      <alignment vertical="center" wrapText="1"/>
    </xf>
    <xf numFmtId="0" fontId="68" fillId="0" borderId="0" xfId="0" applyFont="1" applyFill="1" applyAlignment="1">
      <alignment horizontal="left" vertical="top" wrapText="1"/>
    </xf>
    <xf numFmtId="0" fontId="68" fillId="0" borderId="0" xfId="0" applyFont="1" applyFill="1" applyAlignment="1">
      <alignment horizontal="center" vertical="top" wrapText="1"/>
    </xf>
    <xf numFmtId="0" fontId="68" fillId="0" borderId="0" xfId="0" applyFont="1" applyFill="1" applyAlignment="1">
      <alignment horizontal="center" vertical="top"/>
    </xf>
    <xf numFmtId="0" fontId="67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7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/>
    </xf>
    <xf numFmtId="49" fontId="69" fillId="0" borderId="1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left" vertical="top" wrapText="1"/>
    </xf>
    <xf numFmtId="4" fontId="69" fillId="0" borderId="10" xfId="0" applyNumberFormat="1" applyFont="1" applyFill="1" applyBorder="1" applyAlignment="1">
      <alignment horizontal="center" vertical="top" wrapText="1"/>
    </xf>
    <xf numFmtId="49" fontId="69" fillId="0" borderId="10" xfId="0" applyNumberFormat="1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top" wrapText="1"/>
    </xf>
    <xf numFmtId="4" fontId="69" fillId="0" borderId="10" xfId="0" applyNumberFormat="1" applyFont="1" applyFill="1" applyBorder="1" applyAlignment="1">
      <alignment horizontal="center" vertical="top"/>
    </xf>
    <xf numFmtId="0" fontId="71" fillId="0" borderId="10" xfId="0" applyFont="1" applyFill="1" applyBorder="1" applyAlignment="1">
      <alignment vertical="top" wrapText="1"/>
    </xf>
    <xf numFmtId="49" fontId="64" fillId="0" borderId="10" xfId="0" applyNumberFormat="1" applyFont="1" applyFill="1" applyBorder="1" applyAlignment="1">
      <alignment vertical="top" wrapText="1"/>
    </xf>
    <xf numFmtId="4" fontId="66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7" fillId="0" borderId="12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vertical="top"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 horizontal="right"/>
    </xf>
    <xf numFmtId="0" fontId="69" fillId="0" borderId="12" xfId="0" applyFont="1" applyFill="1" applyBorder="1" applyAlignment="1">
      <alignment/>
    </xf>
    <xf numFmtId="0" fontId="67" fillId="0" borderId="13" xfId="0" applyFont="1" applyFill="1" applyBorder="1" applyAlignment="1">
      <alignment/>
    </xf>
    <xf numFmtId="0" fontId="69" fillId="0" borderId="0" xfId="0" applyFont="1" applyFill="1" applyAlignment="1">
      <alignment horizontal="center"/>
    </xf>
    <xf numFmtId="0" fontId="63" fillId="0" borderId="10" xfId="0" applyFont="1" applyFill="1" applyBorder="1" applyAlignment="1">
      <alignment vertical="top" wrapText="1"/>
    </xf>
    <xf numFmtId="0" fontId="68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63" fillId="0" borderId="14" xfId="0" applyFont="1" applyFill="1" applyBorder="1" applyAlignment="1">
      <alignment horizontal="center" vertical="top"/>
    </xf>
    <xf numFmtId="0" fontId="68" fillId="0" borderId="10" xfId="0" applyFont="1" applyFill="1" applyBorder="1" applyAlignment="1">
      <alignment horizontal="left" vertical="top" wrapText="1"/>
    </xf>
    <xf numFmtId="0" fontId="72" fillId="0" borderId="0" xfId="0" applyFont="1" applyFill="1" applyAlignment="1">
      <alignment vertical="top" wrapText="1"/>
    </xf>
    <xf numFmtId="0" fontId="73" fillId="0" borderId="10" xfId="0" applyFont="1" applyFill="1" applyBorder="1" applyAlignment="1">
      <alignment vertical="top" wrapText="1"/>
    </xf>
    <xf numFmtId="49" fontId="71" fillId="0" borderId="10" xfId="0" applyNumberFormat="1" applyFont="1" applyFill="1" applyBorder="1" applyAlignment="1">
      <alignment vertical="top" wrapText="1"/>
    </xf>
    <xf numFmtId="0" fontId="71" fillId="0" borderId="0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center" vertical="top"/>
    </xf>
    <xf numFmtId="0" fontId="68" fillId="0" borderId="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center" vertical="top"/>
    </xf>
    <xf numFmtId="14" fontId="68" fillId="0" borderId="10" xfId="0" applyNumberFormat="1" applyFont="1" applyFill="1" applyBorder="1" applyAlignment="1">
      <alignment horizontal="center" vertical="top"/>
    </xf>
    <xf numFmtId="0" fontId="68" fillId="0" borderId="10" xfId="0" applyFont="1" applyFill="1" applyBorder="1" applyAlignment="1">
      <alignment horizontal="center" vertical="top" wrapText="1"/>
    </xf>
    <xf numFmtId="4" fontId="74" fillId="0" borderId="10" xfId="0" applyNumberFormat="1" applyFont="1" applyFill="1" applyBorder="1" applyAlignment="1">
      <alignment horizontal="center"/>
    </xf>
    <xf numFmtId="0" fontId="7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67" fillId="0" borderId="10" xfId="0" applyFont="1" applyFill="1" applyBorder="1" applyAlignment="1">
      <alignment horizontal="center"/>
    </xf>
    <xf numFmtId="4" fontId="64" fillId="0" borderId="10" xfId="0" applyNumberFormat="1" applyFont="1" applyFill="1" applyBorder="1" applyAlignment="1">
      <alignment horizontal="center"/>
    </xf>
    <xf numFmtId="2" fontId="64" fillId="0" borderId="10" xfId="0" applyNumberFormat="1" applyFont="1" applyFill="1" applyBorder="1" applyAlignment="1">
      <alignment horizontal="center"/>
    </xf>
    <xf numFmtId="4" fontId="77" fillId="0" borderId="10" xfId="0" applyNumberFormat="1" applyFont="1" applyFill="1" applyBorder="1" applyAlignment="1">
      <alignment vertical="center"/>
    </xf>
    <xf numFmtId="187" fontId="64" fillId="0" borderId="10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vertical="center" wrapText="1"/>
    </xf>
    <xf numFmtId="49" fontId="64" fillId="0" borderId="11" xfId="0" applyNumberFormat="1" applyFont="1" applyFill="1" applyBorder="1" applyAlignment="1">
      <alignment horizontal="center" vertical="center"/>
    </xf>
    <xf numFmtId="4" fontId="77" fillId="0" borderId="10" xfId="0" applyNumberFormat="1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 applyProtection="1">
      <alignment horizontal="center" vertical="top"/>
      <protection locked="0"/>
    </xf>
    <xf numFmtId="4" fontId="8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4" fontId="65" fillId="0" borderId="10" xfId="0" applyNumberFormat="1" applyFont="1" applyFill="1" applyBorder="1" applyAlignment="1" applyProtection="1">
      <alignment horizontal="center" vertical="top"/>
      <protection locked="0"/>
    </xf>
    <xf numFmtId="4" fontId="65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5" xfId="53" applyNumberFormat="1" applyFont="1" applyFill="1" applyBorder="1" applyAlignment="1">
      <alignment horizontal="center" vertical="center"/>
      <protection/>
    </xf>
    <xf numFmtId="4" fontId="5" fillId="0" borderId="10" xfId="53" applyNumberFormat="1" applyFont="1" applyFill="1" applyBorder="1" applyAlignment="1">
      <alignment horizontal="center" vertical="center"/>
      <protection/>
    </xf>
    <xf numFmtId="0" fontId="69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wrapText="1"/>
    </xf>
    <xf numFmtId="4" fontId="69" fillId="0" borderId="10" xfId="0" applyNumberFormat="1" applyFont="1" applyFill="1" applyBorder="1" applyAlignment="1">
      <alignment/>
    </xf>
    <xf numFmtId="0" fontId="63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78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center" vertical="top"/>
    </xf>
    <xf numFmtId="4" fontId="67" fillId="0" borderId="10" xfId="0" applyNumberFormat="1" applyFont="1" applyFill="1" applyBorder="1" applyAlignment="1">
      <alignment horizontal="center" vertical="top"/>
    </xf>
    <xf numFmtId="4" fontId="63" fillId="0" borderId="10" xfId="0" applyNumberFormat="1" applyFont="1" applyFill="1" applyBorder="1" applyAlignment="1">
      <alignment horizontal="center" vertical="top"/>
    </xf>
    <xf numFmtId="0" fontId="67" fillId="0" borderId="10" xfId="0" applyFont="1" applyFill="1" applyBorder="1" applyAlignment="1">
      <alignment vertical="top"/>
    </xf>
    <xf numFmtId="3" fontId="67" fillId="0" borderId="10" xfId="0" applyNumberFormat="1" applyFont="1" applyFill="1" applyBorder="1" applyAlignment="1">
      <alignment horizontal="center" vertical="top"/>
    </xf>
    <xf numFmtId="0" fontId="67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/>
    </xf>
    <xf numFmtId="2" fontId="63" fillId="0" borderId="10" xfId="0" applyNumberFormat="1" applyFont="1" applyFill="1" applyBorder="1" applyAlignment="1">
      <alignment vertical="top" wrapText="1"/>
    </xf>
    <xf numFmtId="49" fontId="73" fillId="0" borderId="10" xfId="0" applyNumberFormat="1" applyFont="1" applyFill="1" applyBorder="1" applyAlignment="1">
      <alignment vertical="top" wrapText="1"/>
    </xf>
    <xf numFmtId="49" fontId="63" fillId="0" borderId="10" xfId="0" applyNumberFormat="1" applyFont="1" applyFill="1" applyBorder="1" applyAlignment="1">
      <alignment vertical="top" wrapText="1"/>
    </xf>
    <xf numFmtId="4" fontId="52" fillId="0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4" fontId="52" fillId="0" borderId="10" xfId="0" applyNumberFormat="1" applyFont="1" applyFill="1" applyBorder="1" applyAlignment="1">
      <alignment horizontal="center" vertical="top"/>
    </xf>
    <xf numFmtId="0" fontId="6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7" fillId="0" borderId="0" xfId="0" applyFont="1" applyFill="1" applyAlignment="1">
      <alignment horizontal="right" vertical="center"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67" fillId="0" borderId="0" xfId="0" applyFont="1" applyFill="1" applyAlignment="1">
      <alignment horizontal="right"/>
    </xf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 wrapText="1"/>
    </xf>
    <xf numFmtId="0" fontId="67" fillId="0" borderId="12" xfId="0" applyFont="1" applyFill="1" applyBorder="1" applyAlignment="1">
      <alignment horizontal="center"/>
    </xf>
    <xf numFmtId="0" fontId="67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wrapText="1"/>
    </xf>
    <xf numFmtId="0" fontId="69" fillId="0" borderId="0" xfId="0" applyFont="1" applyFill="1" applyAlignment="1">
      <alignment horizontal="left" wrapText="1"/>
    </xf>
    <xf numFmtId="0" fontId="67" fillId="0" borderId="10" xfId="0" applyFont="1" applyFill="1" applyBorder="1" applyAlignment="1">
      <alignment horizontal="center" vertical="top" wrapText="1"/>
    </xf>
    <xf numFmtId="2" fontId="63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ill="1" applyBorder="1" applyAlignment="1">
      <alignment vertical="top"/>
    </xf>
    <xf numFmtId="0" fontId="67" fillId="0" borderId="1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vertical="top" wrapText="1"/>
    </xf>
    <xf numFmtId="0" fontId="72" fillId="0" borderId="0" xfId="0" applyFont="1" applyAlignment="1">
      <alignment vertical="top" wrapText="1"/>
    </xf>
    <xf numFmtId="0" fontId="67" fillId="0" borderId="17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49" fontId="69" fillId="0" borderId="0" xfId="0" applyNumberFormat="1" applyFont="1" applyFill="1" applyAlignment="1">
      <alignment vertical="top" wrapText="1"/>
    </xf>
    <xf numFmtId="0" fontId="69" fillId="0" borderId="0" xfId="0" applyFont="1" applyFill="1" applyAlignment="1">
      <alignment vertical="top" wrapText="1"/>
    </xf>
    <xf numFmtId="0" fontId="67" fillId="0" borderId="0" xfId="0" applyFont="1" applyFill="1" applyAlignment="1">
      <alignment vertical="top" wrapText="1"/>
    </xf>
    <xf numFmtId="0" fontId="63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/>
    </xf>
    <xf numFmtId="0" fontId="79" fillId="0" borderId="0" xfId="0" applyFont="1" applyFill="1" applyAlignment="1">
      <alignment horizontal="center"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/>
    </xf>
    <xf numFmtId="0" fontId="80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здел 2.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zoomScalePageLayoutView="0" workbookViewId="0" topLeftCell="A70">
      <selection activeCell="A83" sqref="A83:IV83"/>
    </sheetView>
  </sheetViews>
  <sheetFormatPr defaultColWidth="9.140625" defaultRowHeight="15"/>
  <cols>
    <col min="1" max="1" width="33.421875" style="1" customWidth="1"/>
    <col min="2" max="2" width="31.28125" style="1" customWidth="1"/>
    <col min="3" max="3" width="32.7109375" style="1" customWidth="1"/>
    <col min="4" max="4" width="16.57421875" style="1" customWidth="1"/>
    <col min="5" max="5" width="14.57421875" style="1" customWidth="1"/>
    <col min="6" max="6" width="14.28125" style="1" customWidth="1"/>
    <col min="7" max="7" width="20.140625" style="1" customWidth="1"/>
    <col min="8" max="16384" width="9.140625" style="1" customWidth="1"/>
  </cols>
  <sheetData>
    <row r="1" spans="1:7" ht="15">
      <c r="A1" s="36"/>
      <c r="B1" s="36"/>
      <c r="C1" s="36"/>
      <c r="D1" s="36"/>
      <c r="E1" s="36"/>
      <c r="F1" s="134" t="s">
        <v>137</v>
      </c>
      <c r="G1" s="134"/>
    </row>
    <row r="2" spans="1:7" ht="37.5" customHeight="1">
      <c r="A2" s="136" t="s">
        <v>29</v>
      </c>
      <c r="B2" s="136"/>
      <c r="C2" s="136"/>
      <c r="D2" s="136"/>
      <c r="E2" s="136"/>
      <c r="F2" s="136"/>
      <c r="G2" s="136"/>
    </row>
    <row r="3" spans="1:7" ht="15">
      <c r="A3" s="36"/>
      <c r="B3" s="67" t="s">
        <v>140</v>
      </c>
      <c r="C3" s="137">
        <v>2023</v>
      </c>
      <c r="D3" s="137"/>
      <c r="E3" s="67" t="s">
        <v>30</v>
      </c>
      <c r="F3" s="36"/>
      <c r="G3" s="36"/>
    </row>
    <row r="4" spans="1:7" ht="15">
      <c r="A4" s="36"/>
      <c r="B4" s="36"/>
      <c r="C4" s="36"/>
      <c r="D4" s="36"/>
      <c r="E4" s="36"/>
      <c r="F4" s="68" t="s">
        <v>34</v>
      </c>
      <c r="G4" s="38"/>
    </row>
    <row r="5" spans="1:7" ht="15">
      <c r="A5" s="36" t="s">
        <v>186</v>
      </c>
      <c r="B5" s="36"/>
      <c r="C5" s="36"/>
      <c r="D5" s="36"/>
      <c r="E5" s="36"/>
      <c r="F5" s="131" t="s">
        <v>35</v>
      </c>
      <c r="G5" s="132">
        <v>80681994</v>
      </c>
    </row>
    <row r="6" spans="1:7" ht="15">
      <c r="A6" s="69" t="s">
        <v>187</v>
      </c>
      <c r="B6" s="62"/>
      <c r="C6" s="62"/>
      <c r="D6" s="62"/>
      <c r="E6" s="62"/>
      <c r="F6" s="131"/>
      <c r="G6" s="132"/>
    </row>
    <row r="7" spans="1:7" ht="15">
      <c r="A7" s="36"/>
      <c r="B7" s="36"/>
      <c r="C7" s="36"/>
      <c r="D7" s="36"/>
      <c r="E7" s="36"/>
      <c r="F7" s="68" t="s">
        <v>36</v>
      </c>
      <c r="G7" s="59">
        <v>4708020562</v>
      </c>
    </row>
    <row r="8" spans="1:7" ht="15">
      <c r="A8" s="36" t="s">
        <v>31</v>
      </c>
      <c r="B8" s="36"/>
      <c r="C8" s="62" t="s">
        <v>138</v>
      </c>
      <c r="D8" s="62"/>
      <c r="E8" s="62"/>
      <c r="F8" s="68" t="s">
        <v>37</v>
      </c>
      <c r="G8" s="59">
        <v>472701001</v>
      </c>
    </row>
    <row r="9" spans="1:7" ht="15">
      <c r="A9" s="36"/>
      <c r="B9" s="36"/>
      <c r="C9" s="70" t="s">
        <v>139</v>
      </c>
      <c r="D9" s="36"/>
      <c r="E9" s="36"/>
      <c r="F9" s="36"/>
      <c r="G9" s="36"/>
    </row>
    <row r="10" spans="1:7" ht="15">
      <c r="A10" s="36" t="s">
        <v>32</v>
      </c>
      <c r="B10" s="71" t="s">
        <v>33</v>
      </c>
      <c r="C10" s="36"/>
      <c r="D10" s="36"/>
      <c r="E10" s="36"/>
      <c r="F10" s="36"/>
      <c r="G10" s="36"/>
    </row>
    <row r="11" spans="1:7" ht="15">
      <c r="A11" s="36"/>
      <c r="B11" s="36"/>
      <c r="C11" s="36"/>
      <c r="D11" s="36"/>
      <c r="E11" s="36"/>
      <c r="F11" s="36"/>
      <c r="G11" s="36"/>
    </row>
    <row r="12" spans="1:7" s="2" customFormat="1" ht="15">
      <c r="A12" s="135" t="s">
        <v>0</v>
      </c>
      <c r="B12" s="135"/>
      <c r="C12" s="135"/>
      <c r="D12" s="135"/>
      <c r="E12" s="135"/>
      <c r="F12" s="135"/>
      <c r="G12" s="135"/>
    </row>
    <row r="13" spans="1:7" s="2" customFormat="1" ht="34.5" customHeight="1">
      <c r="A13" s="140" t="s">
        <v>1</v>
      </c>
      <c r="B13" s="140"/>
      <c r="C13" s="140"/>
      <c r="D13" s="140"/>
      <c r="E13" s="140"/>
      <c r="F13" s="140"/>
      <c r="G13" s="140"/>
    </row>
    <row r="15" spans="1:3" ht="15">
      <c r="A15" s="58" t="s">
        <v>2</v>
      </c>
      <c r="B15" s="58" t="s">
        <v>3</v>
      </c>
      <c r="C15" s="58" t="s">
        <v>4</v>
      </c>
    </row>
    <row r="16" spans="1:3" ht="15">
      <c r="A16" s="59">
        <v>1</v>
      </c>
      <c r="B16" s="59">
        <v>2</v>
      </c>
      <c r="C16" s="59">
        <v>3</v>
      </c>
    </row>
    <row r="17" spans="1:3" ht="15">
      <c r="A17" s="38" t="s">
        <v>5</v>
      </c>
      <c r="B17" s="38"/>
      <c r="C17" s="38"/>
    </row>
    <row r="18" spans="1:3" ht="63.75" customHeight="1">
      <c r="A18" s="72" t="s">
        <v>206</v>
      </c>
      <c r="B18" s="73" t="s">
        <v>210</v>
      </c>
      <c r="C18" s="74" t="s">
        <v>212</v>
      </c>
    </row>
    <row r="19" spans="1:3" ht="126" customHeight="1">
      <c r="A19" s="72" t="s">
        <v>207</v>
      </c>
      <c r="B19" s="73" t="s">
        <v>209</v>
      </c>
      <c r="C19" s="74" t="s">
        <v>212</v>
      </c>
    </row>
    <row r="20" spans="1:3" ht="192" customHeight="1">
      <c r="A20" s="72" t="s">
        <v>208</v>
      </c>
      <c r="B20" s="73" t="s">
        <v>211</v>
      </c>
      <c r="C20" s="74" t="s">
        <v>212</v>
      </c>
    </row>
    <row r="21" spans="1:3" ht="15">
      <c r="A21" s="38" t="s">
        <v>6</v>
      </c>
      <c r="B21" s="38"/>
      <c r="C21" s="38"/>
    </row>
    <row r="22" spans="1:3" ht="36">
      <c r="A22" s="72" t="s">
        <v>213</v>
      </c>
      <c r="B22" s="73" t="s">
        <v>168</v>
      </c>
      <c r="C22" s="74" t="s">
        <v>215</v>
      </c>
    </row>
    <row r="23" spans="1:3" ht="147.75" customHeight="1">
      <c r="A23" s="72" t="s">
        <v>141</v>
      </c>
      <c r="B23" s="73" t="s">
        <v>214</v>
      </c>
      <c r="C23" s="74" t="s">
        <v>215</v>
      </c>
    </row>
    <row r="25" spans="1:7" s="2" customFormat="1" ht="22.5" customHeight="1">
      <c r="A25" s="139" t="s">
        <v>7</v>
      </c>
      <c r="B25" s="139"/>
      <c r="C25" s="139"/>
      <c r="D25" s="139"/>
      <c r="E25" s="139"/>
      <c r="F25" s="139"/>
      <c r="G25" s="139"/>
    </row>
    <row r="26" ht="6" customHeight="1"/>
    <row r="27" spans="1:3" ht="30">
      <c r="A27" s="75" t="s">
        <v>8</v>
      </c>
      <c r="B27" s="76" t="s">
        <v>9</v>
      </c>
      <c r="C27" s="60" t="s">
        <v>10</v>
      </c>
    </row>
    <row r="28" spans="1:3" ht="15">
      <c r="A28" s="61">
        <v>1</v>
      </c>
      <c r="B28" s="77">
        <v>2</v>
      </c>
      <c r="C28" s="61">
        <v>3</v>
      </c>
    </row>
    <row r="29" spans="1:7" ht="61.5" customHeight="1">
      <c r="A29" s="73" t="s">
        <v>171</v>
      </c>
      <c r="B29" s="78" t="s">
        <v>183</v>
      </c>
      <c r="C29" s="79" t="s">
        <v>185</v>
      </c>
      <c r="D29" s="80"/>
      <c r="E29" s="80"/>
      <c r="F29" s="80"/>
      <c r="G29" s="80"/>
    </row>
    <row r="30" spans="1:3" ht="61.5" customHeight="1">
      <c r="A30" s="73" t="s">
        <v>172</v>
      </c>
      <c r="B30" s="78" t="s">
        <v>183</v>
      </c>
      <c r="C30" s="79" t="s">
        <v>185</v>
      </c>
    </row>
    <row r="31" spans="1:3" ht="61.5" customHeight="1">
      <c r="A31" s="73" t="s">
        <v>173</v>
      </c>
      <c r="B31" s="78" t="s">
        <v>183</v>
      </c>
      <c r="C31" s="79" t="s">
        <v>185</v>
      </c>
    </row>
    <row r="32" spans="1:3" ht="61.5" customHeight="1">
      <c r="A32" s="73" t="s">
        <v>174</v>
      </c>
      <c r="B32" s="78" t="s">
        <v>184</v>
      </c>
      <c r="C32" s="79" t="s">
        <v>185</v>
      </c>
    </row>
    <row r="33" spans="1:3" ht="61.5" customHeight="1">
      <c r="A33" s="81" t="s">
        <v>175</v>
      </c>
      <c r="B33" s="78" t="s">
        <v>184</v>
      </c>
      <c r="C33" s="79" t="s">
        <v>185</v>
      </c>
    </row>
    <row r="34" spans="1:3" ht="61.5" customHeight="1">
      <c r="A34" s="81" t="s">
        <v>176</v>
      </c>
      <c r="B34" s="78" t="s">
        <v>184</v>
      </c>
      <c r="C34" s="79" t="s">
        <v>185</v>
      </c>
    </row>
    <row r="35" spans="1:3" ht="61.5" customHeight="1">
      <c r="A35" s="81" t="s">
        <v>177</v>
      </c>
      <c r="B35" s="78" t="s">
        <v>184</v>
      </c>
      <c r="C35" s="79" t="s">
        <v>185</v>
      </c>
    </row>
    <row r="36" spans="1:3" ht="61.5" customHeight="1">
      <c r="A36" s="81" t="s">
        <v>178</v>
      </c>
      <c r="B36" s="78" t="s">
        <v>184</v>
      </c>
      <c r="C36" s="79" t="s">
        <v>185</v>
      </c>
    </row>
    <row r="37" spans="1:3" ht="61.5" customHeight="1">
      <c r="A37" s="81" t="s">
        <v>179</v>
      </c>
      <c r="B37" s="78" t="s">
        <v>184</v>
      </c>
      <c r="C37" s="79" t="s">
        <v>185</v>
      </c>
    </row>
    <row r="38" spans="1:3" ht="61.5" customHeight="1">
      <c r="A38" s="81" t="s">
        <v>154</v>
      </c>
      <c r="B38" s="78" t="s">
        <v>184</v>
      </c>
      <c r="C38" s="79" t="s">
        <v>185</v>
      </c>
    </row>
    <row r="39" spans="1:3" ht="61.5" customHeight="1">
      <c r="A39" s="81" t="s">
        <v>153</v>
      </c>
      <c r="B39" s="78" t="s">
        <v>184</v>
      </c>
      <c r="C39" s="79" t="s">
        <v>185</v>
      </c>
    </row>
    <row r="40" spans="1:3" ht="61.5" customHeight="1">
      <c r="A40" s="81" t="s">
        <v>155</v>
      </c>
      <c r="B40" s="78" t="s">
        <v>184</v>
      </c>
      <c r="C40" s="79" t="s">
        <v>185</v>
      </c>
    </row>
    <row r="41" spans="1:3" ht="61.5" customHeight="1">
      <c r="A41" s="81" t="s">
        <v>181</v>
      </c>
      <c r="B41" s="78" t="s">
        <v>184</v>
      </c>
      <c r="C41" s="79" t="s">
        <v>185</v>
      </c>
    </row>
    <row r="42" spans="1:3" ht="61.5" customHeight="1">
      <c r="A42" s="81" t="s">
        <v>182</v>
      </c>
      <c r="B42" s="78" t="s">
        <v>184</v>
      </c>
      <c r="C42" s="79" t="s">
        <v>185</v>
      </c>
    </row>
    <row r="43" spans="1:3" ht="61.5" customHeight="1">
      <c r="A43" s="81" t="s">
        <v>180</v>
      </c>
      <c r="B43" s="78" t="s">
        <v>184</v>
      </c>
      <c r="C43" s="79" t="s">
        <v>185</v>
      </c>
    </row>
    <row r="44" spans="1:3" ht="61.5" customHeight="1">
      <c r="A44" s="81" t="s">
        <v>180</v>
      </c>
      <c r="B44" s="78" t="s">
        <v>184</v>
      </c>
      <c r="C44" s="79" t="s">
        <v>185</v>
      </c>
    </row>
    <row r="45" spans="1:3" ht="73.5" customHeight="1">
      <c r="A45" s="81" t="s">
        <v>192</v>
      </c>
      <c r="B45" s="78" t="s">
        <v>184</v>
      </c>
      <c r="C45" s="79" t="s">
        <v>185</v>
      </c>
    </row>
    <row r="46" spans="1:3" ht="77.25" customHeight="1">
      <c r="A46" s="81" t="s">
        <v>218</v>
      </c>
      <c r="B46" s="78" t="s">
        <v>184</v>
      </c>
      <c r="C46" s="79" t="s">
        <v>185</v>
      </c>
    </row>
    <row r="47" spans="1:3" ht="57" customHeight="1">
      <c r="A47" s="81" t="s">
        <v>193</v>
      </c>
      <c r="B47" s="78" t="s">
        <v>184</v>
      </c>
      <c r="C47" s="79" t="s">
        <v>223</v>
      </c>
    </row>
    <row r="48" spans="1:3" ht="57.75" customHeight="1">
      <c r="A48" s="50" t="s">
        <v>197</v>
      </c>
      <c r="B48" s="78" t="s">
        <v>184</v>
      </c>
      <c r="C48" s="79" t="s">
        <v>222</v>
      </c>
    </row>
    <row r="49" spans="1:3" ht="54" customHeight="1">
      <c r="A49" s="50" t="s">
        <v>194</v>
      </c>
      <c r="B49" s="78" t="s">
        <v>184</v>
      </c>
      <c r="C49" s="79" t="s">
        <v>221</v>
      </c>
    </row>
    <row r="50" spans="1:3" ht="27" customHeight="1">
      <c r="A50" s="50" t="s">
        <v>217</v>
      </c>
      <c r="B50" s="78" t="s">
        <v>184</v>
      </c>
      <c r="C50" s="79" t="s">
        <v>219</v>
      </c>
    </row>
    <row r="51" spans="1:3" ht="26.25" customHeight="1">
      <c r="A51" s="50" t="s">
        <v>263</v>
      </c>
      <c r="B51" s="78" t="s">
        <v>184</v>
      </c>
      <c r="C51" s="79" t="s">
        <v>220</v>
      </c>
    </row>
    <row r="52" spans="1:3" ht="29.25" customHeight="1">
      <c r="A52" s="50" t="s">
        <v>216</v>
      </c>
      <c r="B52" s="78" t="s">
        <v>184</v>
      </c>
      <c r="C52" s="79" t="s">
        <v>270</v>
      </c>
    </row>
    <row r="53" spans="1:3" ht="29.25" customHeight="1">
      <c r="A53" s="50" t="s">
        <v>271</v>
      </c>
      <c r="B53" s="78" t="s">
        <v>184</v>
      </c>
      <c r="C53" s="79" t="s">
        <v>270</v>
      </c>
    </row>
    <row r="54" spans="1:3" ht="27" customHeight="1">
      <c r="A54" s="50" t="s">
        <v>268</v>
      </c>
      <c r="B54" s="78" t="s">
        <v>184</v>
      </c>
      <c r="C54" s="79" t="s">
        <v>267</v>
      </c>
    </row>
    <row r="55" spans="1:3" ht="98.25" customHeight="1">
      <c r="A55" s="50" t="s">
        <v>264</v>
      </c>
      <c r="B55" s="78" t="s">
        <v>184</v>
      </c>
      <c r="C55" s="79" t="s">
        <v>266</v>
      </c>
    </row>
    <row r="56" spans="1:3" ht="101.25" customHeight="1">
      <c r="A56" s="50" t="s">
        <v>265</v>
      </c>
      <c r="B56" s="78" t="s">
        <v>184</v>
      </c>
      <c r="C56" s="79" t="s">
        <v>266</v>
      </c>
    </row>
    <row r="57" spans="1:3" ht="99.75" customHeight="1">
      <c r="A57" s="82" t="s">
        <v>245</v>
      </c>
      <c r="B57" s="78" t="s">
        <v>184</v>
      </c>
      <c r="C57" s="79" t="s">
        <v>269</v>
      </c>
    </row>
    <row r="58" spans="1:3" ht="103.5" customHeight="1">
      <c r="A58" s="82" t="s">
        <v>246</v>
      </c>
      <c r="B58" s="78" t="s">
        <v>184</v>
      </c>
      <c r="C58" s="79" t="s">
        <v>269</v>
      </c>
    </row>
    <row r="59" spans="1:3" ht="79.5" customHeight="1">
      <c r="A59" s="55" t="s">
        <v>247</v>
      </c>
      <c r="B59" s="78" t="s">
        <v>184</v>
      </c>
      <c r="C59" s="79" t="s">
        <v>269</v>
      </c>
    </row>
    <row r="60" spans="1:3" ht="45.75" customHeight="1">
      <c r="A60" s="55" t="s">
        <v>248</v>
      </c>
      <c r="B60" s="78" t="s">
        <v>184</v>
      </c>
      <c r="C60" s="79" t="s">
        <v>269</v>
      </c>
    </row>
    <row r="61" spans="1:3" ht="48" customHeight="1">
      <c r="A61" s="55" t="s">
        <v>249</v>
      </c>
      <c r="B61" s="78" t="s">
        <v>184</v>
      </c>
      <c r="C61" s="79" t="s">
        <v>269</v>
      </c>
    </row>
    <row r="62" spans="1:3" ht="59.25" customHeight="1">
      <c r="A62" s="55" t="s">
        <v>250</v>
      </c>
      <c r="B62" s="78" t="s">
        <v>184</v>
      </c>
      <c r="C62" s="79" t="s">
        <v>269</v>
      </c>
    </row>
    <row r="63" spans="1:3" ht="39.75" customHeight="1">
      <c r="A63" s="55" t="s">
        <v>251</v>
      </c>
      <c r="B63" s="78" t="s">
        <v>184</v>
      </c>
      <c r="C63" s="79" t="s">
        <v>269</v>
      </c>
    </row>
    <row r="64" spans="1:3" ht="39.75" customHeight="1">
      <c r="A64" s="55" t="s">
        <v>260</v>
      </c>
      <c r="B64" s="78" t="s">
        <v>184</v>
      </c>
      <c r="C64" s="79" t="s">
        <v>269</v>
      </c>
    </row>
    <row r="65" spans="1:3" ht="39.75" customHeight="1">
      <c r="A65" s="55" t="s">
        <v>261</v>
      </c>
      <c r="B65" s="78" t="s">
        <v>184</v>
      </c>
      <c r="C65" s="79" t="s">
        <v>269</v>
      </c>
    </row>
    <row r="66" spans="1:3" ht="39.75" customHeight="1">
      <c r="A66" s="50" t="s">
        <v>278</v>
      </c>
      <c r="B66" s="78" t="s">
        <v>184</v>
      </c>
      <c r="C66" s="79" t="s">
        <v>279</v>
      </c>
    </row>
    <row r="67" spans="1:3" ht="39.75" customHeight="1">
      <c r="A67" s="50" t="s">
        <v>280</v>
      </c>
      <c r="B67" s="113" t="s">
        <v>184</v>
      </c>
      <c r="C67" s="79" t="s">
        <v>281</v>
      </c>
    </row>
    <row r="68" spans="1:3" ht="39.75" customHeight="1">
      <c r="A68" s="83"/>
      <c r="B68" s="84"/>
      <c r="C68" s="85"/>
    </row>
    <row r="69" spans="1:3" ht="39.75" customHeight="1">
      <c r="A69" s="83"/>
      <c r="B69" s="84"/>
      <c r="C69" s="85"/>
    </row>
    <row r="70" spans="1:3" ht="39.75" customHeight="1">
      <c r="A70" s="83"/>
      <c r="B70" s="84"/>
      <c r="C70" s="85"/>
    </row>
    <row r="72" spans="1:4" s="2" customFormat="1" ht="15">
      <c r="A72" s="37" t="s">
        <v>11</v>
      </c>
      <c r="B72" s="37"/>
      <c r="C72" s="37"/>
      <c r="D72" s="37"/>
    </row>
    <row r="73" spans="1:4" ht="15">
      <c r="A73" s="36"/>
      <c r="B73" s="36"/>
      <c r="C73" s="36"/>
      <c r="D73" s="36"/>
    </row>
    <row r="74" spans="1:4" ht="15">
      <c r="A74" s="58" t="s">
        <v>12</v>
      </c>
      <c r="B74" s="58" t="s">
        <v>13</v>
      </c>
      <c r="C74" s="58" t="s">
        <v>14</v>
      </c>
      <c r="D74" s="36"/>
    </row>
    <row r="75" spans="1:4" ht="15">
      <c r="A75" s="59">
        <v>1</v>
      </c>
      <c r="B75" s="59">
        <v>2</v>
      </c>
      <c r="C75" s="59">
        <v>3</v>
      </c>
      <c r="D75" s="36"/>
    </row>
    <row r="76" spans="1:4" ht="54.75" customHeight="1">
      <c r="A76" s="79" t="s">
        <v>143</v>
      </c>
      <c r="B76" s="86" t="s">
        <v>144</v>
      </c>
      <c r="C76" s="86"/>
      <c r="D76" s="36"/>
    </row>
    <row r="77" spans="1:4" ht="24.75" customHeight="1">
      <c r="A77" s="79" t="s">
        <v>145</v>
      </c>
      <c r="B77" s="87">
        <v>39387</v>
      </c>
      <c r="C77" s="86"/>
      <c r="D77" s="36"/>
    </row>
    <row r="78" spans="1:4" ht="43.5" customHeight="1">
      <c r="A78" s="79" t="s">
        <v>146</v>
      </c>
      <c r="B78" s="88" t="s">
        <v>148</v>
      </c>
      <c r="C78" s="86"/>
      <c r="D78" s="36"/>
    </row>
    <row r="79" spans="1:4" ht="40.5" customHeight="1">
      <c r="A79" s="79" t="s">
        <v>149</v>
      </c>
      <c r="B79" s="88" t="s">
        <v>147</v>
      </c>
      <c r="C79" s="86"/>
      <c r="D79" s="36"/>
    </row>
    <row r="80" spans="1:4" ht="40.5" customHeight="1">
      <c r="A80" s="33"/>
      <c r="B80" s="34"/>
      <c r="C80" s="35"/>
      <c r="D80" s="36"/>
    </row>
    <row r="81" spans="1:4" ht="40.5" customHeight="1">
      <c r="A81" s="33"/>
      <c r="B81" s="34"/>
      <c r="C81" s="35"/>
      <c r="D81" s="36"/>
    </row>
    <row r="83" spans="1:7" s="2" customFormat="1" ht="15">
      <c r="A83" s="37" t="s">
        <v>15</v>
      </c>
      <c r="B83" s="37"/>
      <c r="C83" s="37"/>
      <c r="D83" s="37"/>
      <c r="E83" s="37"/>
      <c r="F83" s="37"/>
      <c r="G83" s="37"/>
    </row>
    <row r="84" spans="1:7" ht="15">
      <c r="A84" s="36"/>
      <c r="B84" s="36"/>
      <c r="C84" s="36"/>
      <c r="D84" s="36"/>
      <c r="E84" s="36"/>
      <c r="F84" s="36"/>
      <c r="G84" s="36"/>
    </row>
    <row r="85" spans="1:7" ht="42.75" customHeight="1">
      <c r="A85" s="133" t="s">
        <v>16</v>
      </c>
      <c r="B85" s="133" t="s">
        <v>17</v>
      </c>
      <c r="C85" s="133" t="s">
        <v>18</v>
      </c>
      <c r="D85" s="133"/>
      <c r="E85" s="133" t="s">
        <v>21</v>
      </c>
      <c r="F85" s="133"/>
      <c r="G85" s="141" t="s">
        <v>22</v>
      </c>
    </row>
    <row r="86" spans="1:7" ht="45">
      <c r="A86" s="133"/>
      <c r="B86" s="133"/>
      <c r="C86" s="58" t="s">
        <v>19</v>
      </c>
      <c r="D86" s="58" t="s">
        <v>20</v>
      </c>
      <c r="E86" s="58" t="s">
        <v>19</v>
      </c>
      <c r="F86" s="58" t="s">
        <v>20</v>
      </c>
      <c r="G86" s="141"/>
    </row>
    <row r="87" spans="1:7" ht="15">
      <c r="A87" s="59">
        <v>1</v>
      </c>
      <c r="B87" s="59">
        <v>2</v>
      </c>
      <c r="C87" s="59">
        <v>3</v>
      </c>
      <c r="D87" s="59">
        <v>4</v>
      </c>
      <c r="E87" s="59">
        <v>5</v>
      </c>
      <c r="F87" s="59">
        <v>6</v>
      </c>
      <c r="G87" s="59">
        <v>7</v>
      </c>
    </row>
    <row r="88" spans="1:7" ht="27.75" customHeight="1">
      <c r="A88" s="59">
        <v>1</v>
      </c>
      <c r="B88" s="58" t="s">
        <v>26</v>
      </c>
      <c r="C88" s="59">
        <v>35.5</v>
      </c>
      <c r="D88" s="59">
        <v>36.5</v>
      </c>
      <c r="E88" s="59" t="s">
        <v>27</v>
      </c>
      <c r="F88" s="59" t="s">
        <v>27</v>
      </c>
      <c r="G88" s="142" t="s">
        <v>333</v>
      </c>
    </row>
    <row r="89" spans="1:7" ht="409.5" customHeight="1">
      <c r="A89" s="129">
        <v>2</v>
      </c>
      <c r="B89" s="144" t="s">
        <v>28</v>
      </c>
      <c r="C89" s="129">
        <v>31</v>
      </c>
      <c r="D89" s="129">
        <v>31</v>
      </c>
      <c r="E89" s="129">
        <v>2</v>
      </c>
      <c r="F89" s="129">
        <v>2</v>
      </c>
      <c r="G89" s="142"/>
    </row>
    <row r="90" spans="1:7" ht="235.5" customHeight="1">
      <c r="A90" s="130"/>
      <c r="B90" s="130"/>
      <c r="C90" s="130"/>
      <c r="D90" s="130"/>
      <c r="E90" s="130"/>
      <c r="F90" s="130"/>
      <c r="G90" s="143"/>
    </row>
    <row r="91" spans="1:7" ht="45.75" customHeight="1">
      <c r="A91" s="138" t="s">
        <v>23</v>
      </c>
      <c r="B91" s="138"/>
      <c r="C91" s="138"/>
      <c r="D91" s="138"/>
      <c r="E91" s="138"/>
      <c r="F91" s="138"/>
      <c r="G91" s="138"/>
    </row>
    <row r="92" spans="1:7" ht="15">
      <c r="A92" s="36"/>
      <c r="B92" s="36"/>
      <c r="C92" s="36"/>
      <c r="D92" s="36"/>
      <c r="E92" s="36"/>
      <c r="F92" s="36"/>
      <c r="G92" s="36"/>
    </row>
    <row r="93" spans="1:7" s="2" customFormat="1" ht="15">
      <c r="A93" s="37" t="s">
        <v>24</v>
      </c>
      <c r="B93" s="37"/>
      <c r="C93" s="37"/>
      <c r="D93" s="37"/>
      <c r="E93" s="37"/>
      <c r="F93" s="37"/>
      <c r="G93" s="37"/>
    </row>
    <row r="94" spans="1:7" ht="15">
      <c r="A94" s="36"/>
      <c r="B94" s="36"/>
      <c r="C94" s="36"/>
      <c r="D94" s="36"/>
      <c r="E94" s="36"/>
      <c r="F94" s="36"/>
      <c r="G94" s="36"/>
    </row>
    <row r="95" spans="1:7" ht="30">
      <c r="A95" s="58" t="s">
        <v>17</v>
      </c>
      <c r="B95" s="58" t="s">
        <v>25</v>
      </c>
      <c r="C95" s="36"/>
      <c r="D95" s="36"/>
      <c r="E95" s="36"/>
      <c r="F95" s="36"/>
      <c r="G95" s="36"/>
    </row>
    <row r="96" spans="1:7" ht="15">
      <c r="A96" s="59">
        <v>1</v>
      </c>
      <c r="B96" s="59">
        <v>2</v>
      </c>
      <c r="C96" s="36"/>
      <c r="D96" s="36"/>
      <c r="E96" s="36"/>
      <c r="F96" s="36"/>
      <c r="G96" s="36"/>
    </row>
    <row r="97" spans="1:7" ht="15">
      <c r="A97" s="38" t="s">
        <v>334</v>
      </c>
      <c r="B97" s="89">
        <v>32446</v>
      </c>
      <c r="C97" s="36"/>
      <c r="D97" s="36"/>
      <c r="E97" s="36"/>
      <c r="F97" s="36"/>
      <c r="G97" s="36"/>
    </row>
    <row r="98" spans="1:7" ht="15">
      <c r="A98" s="38" t="s">
        <v>335</v>
      </c>
      <c r="B98" s="89">
        <v>33735.5</v>
      </c>
      <c r="C98" s="36"/>
      <c r="D98" s="36"/>
      <c r="E98" s="36"/>
      <c r="F98" s="36"/>
      <c r="G98" s="36"/>
    </row>
    <row r="99" spans="1:7" ht="15">
      <c r="A99" s="38" t="s">
        <v>336</v>
      </c>
      <c r="B99" s="89">
        <v>39883.7</v>
      </c>
      <c r="C99" s="36"/>
      <c r="D99" s="36"/>
      <c r="E99" s="36"/>
      <c r="F99" s="36"/>
      <c r="G99" s="36"/>
    </row>
    <row r="100" spans="1:7" ht="15.75">
      <c r="A100" s="36"/>
      <c r="B100" s="90"/>
      <c r="C100" s="36"/>
      <c r="D100" s="36"/>
      <c r="E100" s="36"/>
      <c r="F100" s="36"/>
      <c r="G100" s="36"/>
    </row>
  </sheetData>
  <sheetProtection/>
  <mergeCells count="21">
    <mergeCell ref="A91:G91"/>
    <mergeCell ref="A25:G25"/>
    <mergeCell ref="A13:G13"/>
    <mergeCell ref="G85:G86"/>
    <mergeCell ref="G88:G90"/>
    <mergeCell ref="A89:A90"/>
    <mergeCell ref="B89:B90"/>
    <mergeCell ref="D89:D90"/>
    <mergeCell ref="F1:G1"/>
    <mergeCell ref="A12:G12"/>
    <mergeCell ref="A85:A86"/>
    <mergeCell ref="A2:G2"/>
    <mergeCell ref="C3:D3"/>
    <mergeCell ref="C89:C90"/>
    <mergeCell ref="E89:E90"/>
    <mergeCell ref="F89:F90"/>
    <mergeCell ref="F5:F6"/>
    <mergeCell ref="G5:G6"/>
    <mergeCell ref="B85:B86"/>
    <mergeCell ref="C85:D85"/>
    <mergeCell ref="E85:F85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26.8515625" style="1" customWidth="1"/>
    <col min="2" max="2" width="11.57421875" style="1" customWidth="1"/>
    <col min="3" max="3" width="13.8515625" style="1" customWidth="1"/>
    <col min="4" max="4" width="14.140625" style="1" customWidth="1"/>
    <col min="5" max="5" width="16.140625" style="1" customWidth="1"/>
    <col min="6" max="6" width="12.57421875" style="1" customWidth="1"/>
    <col min="7" max="7" width="12.140625" style="1" customWidth="1"/>
    <col min="8" max="8" width="10.421875" style="1" customWidth="1"/>
    <col min="9" max="9" width="11.28125" style="1" customWidth="1"/>
    <col min="10" max="10" width="8.421875" style="1" customWidth="1"/>
    <col min="11" max="11" width="8.28125" style="1" customWidth="1"/>
    <col min="12" max="12" width="47.140625" style="1" customWidth="1"/>
    <col min="13" max="13" width="12.28125" style="1" customWidth="1"/>
    <col min="14" max="16384" width="9.140625" style="1" customWidth="1"/>
  </cols>
  <sheetData>
    <row r="1" spans="1:13" ht="15">
      <c r="A1" s="145" t="s">
        <v>134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2" customFormat="1" ht="15">
      <c r="A3" s="91" t="s">
        <v>38</v>
      </c>
      <c r="B3" s="91"/>
      <c r="C3" s="91"/>
      <c r="D3" s="91"/>
      <c r="E3" s="91"/>
      <c r="F3" s="91"/>
      <c r="G3" s="91"/>
      <c r="H3" s="92"/>
      <c r="I3" s="92"/>
      <c r="J3" s="37"/>
      <c r="K3" s="37"/>
      <c r="L3" s="37"/>
      <c r="M3" s="37"/>
    </row>
    <row r="4" spans="1:13" ht="15">
      <c r="A4" s="44"/>
      <c r="B4" s="44"/>
      <c r="C4" s="44"/>
      <c r="D4" s="44"/>
      <c r="E4" s="44"/>
      <c r="F4" s="44"/>
      <c r="G4" s="44"/>
      <c r="H4" s="36"/>
      <c r="I4" s="36"/>
      <c r="J4" s="36"/>
      <c r="K4" s="36"/>
      <c r="L4" s="36"/>
      <c r="M4" s="36"/>
    </row>
    <row r="5" spans="1:13" ht="15">
      <c r="A5" s="146" t="s">
        <v>17</v>
      </c>
      <c r="B5" s="147" t="s">
        <v>39</v>
      </c>
      <c r="C5" s="149" t="s">
        <v>40</v>
      </c>
      <c r="D5" s="150"/>
      <c r="E5" s="150"/>
      <c r="F5" s="151"/>
      <c r="G5" s="146" t="s">
        <v>42</v>
      </c>
      <c r="H5" s="36"/>
      <c r="I5" s="36"/>
      <c r="J5" s="36"/>
      <c r="K5" s="36"/>
      <c r="L5" s="36"/>
      <c r="M5" s="36"/>
    </row>
    <row r="6" spans="1:13" ht="48.75" customHeight="1">
      <c r="A6" s="146"/>
      <c r="B6" s="148"/>
      <c r="C6" s="45" t="s">
        <v>19</v>
      </c>
      <c r="D6" s="45" t="s">
        <v>20</v>
      </c>
      <c r="E6" s="45" t="s">
        <v>41</v>
      </c>
      <c r="F6" s="45" t="s">
        <v>61</v>
      </c>
      <c r="G6" s="146"/>
      <c r="H6" s="36"/>
      <c r="I6" s="36"/>
      <c r="J6" s="36"/>
      <c r="K6" s="36"/>
      <c r="L6" s="36"/>
      <c r="M6" s="36"/>
    </row>
    <row r="7" spans="1:13" ht="1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36"/>
      <c r="I7" s="36"/>
      <c r="J7" s="36"/>
      <c r="K7" s="36"/>
      <c r="L7" s="36"/>
      <c r="M7" s="36"/>
    </row>
    <row r="8" spans="1:13" ht="39" customHeight="1">
      <c r="A8" s="63" t="s">
        <v>43</v>
      </c>
      <c r="B8" s="64" t="s">
        <v>44</v>
      </c>
      <c r="C8" s="65">
        <v>25963045.09</v>
      </c>
      <c r="D8" s="65">
        <v>28943069.17</v>
      </c>
      <c r="E8" s="65">
        <f>D8-C8</f>
        <v>2980024.080000002</v>
      </c>
      <c r="F8" s="65">
        <f>E8*100/C8</f>
        <v>11.47794517041376</v>
      </c>
      <c r="G8" s="66"/>
      <c r="H8" s="36"/>
      <c r="I8" s="36"/>
      <c r="J8" s="36"/>
      <c r="K8" s="36"/>
      <c r="L8" s="36"/>
      <c r="M8" s="36"/>
    </row>
    <row r="9" spans="1:13" ht="90" customHeight="1">
      <c r="A9" s="63" t="s">
        <v>45</v>
      </c>
      <c r="B9" s="64" t="s">
        <v>53</v>
      </c>
      <c r="C9" s="65">
        <v>0</v>
      </c>
      <c r="D9" s="65">
        <v>0</v>
      </c>
      <c r="E9" s="65">
        <v>0</v>
      </c>
      <c r="F9" s="65"/>
      <c r="G9" s="66"/>
      <c r="H9" s="36"/>
      <c r="I9" s="36"/>
      <c r="J9" s="36"/>
      <c r="K9" s="36"/>
      <c r="L9" s="36"/>
      <c r="M9" s="36"/>
    </row>
    <row r="10" spans="1:13" ht="40.5" customHeight="1">
      <c r="A10" s="63" t="s">
        <v>46</v>
      </c>
      <c r="B10" s="64" t="s">
        <v>54</v>
      </c>
      <c r="C10" s="65">
        <v>0</v>
      </c>
      <c r="D10" s="65">
        <v>0</v>
      </c>
      <c r="E10" s="65">
        <v>0</v>
      </c>
      <c r="F10" s="65"/>
      <c r="G10" s="66"/>
      <c r="H10" s="36"/>
      <c r="I10" s="36"/>
      <c r="J10" s="36"/>
      <c r="K10" s="36"/>
      <c r="L10" s="36"/>
      <c r="M10" s="36"/>
    </row>
    <row r="11" spans="1:13" ht="27.75" customHeight="1">
      <c r="A11" s="63" t="s">
        <v>47</v>
      </c>
      <c r="B11" s="64" t="s">
        <v>55</v>
      </c>
      <c r="C11" s="65">
        <v>0</v>
      </c>
      <c r="D11" s="65">
        <v>0</v>
      </c>
      <c r="E11" s="65">
        <v>0</v>
      </c>
      <c r="F11" s="65"/>
      <c r="G11" s="66"/>
      <c r="H11" s="36"/>
      <c r="I11" s="36"/>
      <c r="J11" s="36"/>
      <c r="K11" s="36"/>
      <c r="L11" s="36"/>
      <c r="M11" s="36"/>
    </row>
    <row r="12" spans="1:13" ht="28.5" customHeight="1">
      <c r="A12" s="63" t="s">
        <v>48</v>
      </c>
      <c r="B12" s="64" t="s">
        <v>56</v>
      </c>
      <c r="C12" s="65">
        <v>77802.11</v>
      </c>
      <c r="D12" s="65">
        <v>149464.3</v>
      </c>
      <c r="E12" s="65">
        <f>D12-C12</f>
        <v>71662.18999999999</v>
      </c>
      <c r="F12" s="65">
        <f>E12*100/C12</f>
        <v>92.10828600920976</v>
      </c>
      <c r="G12" s="66"/>
      <c r="H12" s="36"/>
      <c r="I12" s="36"/>
      <c r="J12" s="36"/>
      <c r="K12" s="36"/>
      <c r="L12" s="36"/>
      <c r="M12" s="36"/>
    </row>
    <row r="13" spans="1:13" ht="39.75" customHeight="1">
      <c r="A13" s="63" t="s">
        <v>49</v>
      </c>
      <c r="B13" s="64" t="s">
        <v>57</v>
      </c>
      <c r="C13" s="65">
        <v>0</v>
      </c>
      <c r="D13" s="65">
        <v>0</v>
      </c>
      <c r="E13" s="65">
        <v>0</v>
      </c>
      <c r="F13" s="65"/>
      <c r="G13" s="66"/>
      <c r="H13" s="36"/>
      <c r="I13" s="36"/>
      <c r="J13" s="36"/>
      <c r="K13" s="36"/>
      <c r="L13" s="36"/>
      <c r="M13" s="36"/>
    </row>
    <row r="14" spans="1:13" ht="29.25" customHeight="1">
      <c r="A14" s="63" t="s">
        <v>50</v>
      </c>
      <c r="B14" s="64" t="s">
        <v>58</v>
      </c>
      <c r="C14" s="65">
        <v>14969.52</v>
      </c>
      <c r="D14" s="65">
        <v>171978.93</v>
      </c>
      <c r="E14" s="65">
        <f>D14-C14</f>
        <v>157009.41</v>
      </c>
      <c r="F14" s="65">
        <f>E14*100/C14</f>
        <v>1048.8606849117407</v>
      </c>
      <c r="G14" s="66"/>
      <c r="H14" s="36"/>
      <c r="I14" s="36"/>
      <c r="J14" s="36"/>
      <c r="K14" s="36"/>
      <c r="L14" s="36"/>
      <c r="M14" s="36"/>
    </row>
    <row r="15" spans="1:13" ht="42" customHeight="1">
      <c r="A15" s="63" t="s">
        <v>51</v>
      </c>
      <c r="B15" s="64" t="s">
        <v>59</v>
      </c>
      <c r="C15" s="65">
        <v>0</v>
      </c>
      <c r="D15" s="65">
        <v>0</v>
      </c>
      <c r="E15" s="65">
        <v>0</v>
      </c>
      <c r="F15" s="65"/>
      <c r="G15" s="66"/>
      <c r="H15" s="36"/>
      <c r="I15" s="36"/>
      <c r="J15" s="36"/>
      <c r="K15" s="36"/>
      <c r="L15" s="36"/>
      <c r="M15" s="36"/>
    </row>
    <row r="16" spans="1:13" ht="27" customHeight="1">
      <c r="A16" s="63" t="s">
        <v>52</v>
      </c>
      <c r="B16" s="64" t="s">
        <v>60</v>
      </c>
      <c r="C16" s="65">
        <v>31526743.32</v>
      </c>
      <c r="D16" s="65">
        <v>34378843.19</v>
      </c>
      <c r="E16" s="65">
        <f>D16-C16</f>
        <v>2852099.8699999973</v>
      </c>
      <c r="F16" s="65">
        <f>E16*100/C16</f>
        <v>9.046604785819017</v>
      </c>
      <c r="G16" s="66"/>
      <c r="H16" s="36"/>
      <c r="I16" s="36"/>
      <c r="J16" s="36"/>
      <c r="K16" s="36"/>
      <c r="L16" s="36"/>
      <c r="M16" s="36"/>
    </row>
    <row r="17" spans="1:13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</sheetData>
  <sheetProtection/>
  <mergeCells count="5">
    <mergeCell ref="A1:M1"/>
    <mergeCell ref="A5:A6"/>
    <mergeCell ref="B5:B6"/>
    <mergeCell ref="C5:F5"/>
    <mergeCell ref="G5:G6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31">
      <selection activeCell="A42" sqref="A42:H42"/>
    </sheetView>
  </sheetViews>
  <sheetFormatPr defaultColWidth="9.140625" defaultRowHeight="15"/>
  <cols>
    <col min="1" max="1" width="28.7109375" style="1" customWidth="1"/>
    <col min="2" max="2" width="15.421875" style="1" customWidth="1"/>
    <col min="3" max="3" width="13.8515625" style="1" customWidth="1"/>
    <col min="4" max="4" width="13.00390625" style="1" customWidth="1"/>
    <col min="5" max="5" width="12.140625" style="1" customWidth="1"/>
    <col min="6" max="6" width="12.57421875" style="1" customWidth="1"/>
    <col min="7" max="7" width="12.140625" style="1" customWidth="1"/>
    <col min="8" max="8" width="10.421875" style="1" customWidth="1"/>
    <col min="9" max="9" width="11.28125" style="1" customWidth="1"/>
    <col min="10" max="10" width="8.421875" style="1" customWidth="1"/>
    <col min="11" max="11" width="8.28125" style="1" customWidth="1"/>
    <col min="12" max="12" width="47.140625" style="1" customWidth="1"/>
    <col min="13" max="13" width="12.28125" style="1" customWidth="1"/>
    <col min="14" max="16384" width="9.140625" style="1" customWidth="1"/>
  </cols>
  <sheetData>
    <row r="1" spans="1:9" s="2" customFormat="1" ht="15">
      <c r="A1" s="42" t="s">
        <v>62</v>
      </c>
      <c r="B1" s="47"/>
      <c r="C1" s="42"/>
      <c r="D1" s="42"/>
      <c r="E1" s="42"/>
      <c r="F1" s="42"/>
      <c r="G1" s="42"/>
      <c r="H1" s="42"/>
      <c r="I1" s="3"/>
    </row>
    <row r="2" spans="1:9" ht="15">
      <c r="A2" s="44"/>
      <c r="B2" s="48"/>
      <c r="C2" s="44"/>
      <c r="D2" s="44"/>
      <c r="E2" s="44"/>
      <c r="F2" s="44"/>
      <c r="G2" s="44"/>
      <c r="H2" s="44"/>
      <c r="I2" s="4"/>
    </row>
    <row r="3" spans="1:8" ht="15">
      <c r="A3" s="146" t="s">
        <v>8</v>
      </c>
      <c r="B3" s="152" t="s">
        <v>63</v>
      </c>
      <c r="C3" s="152"/>
      <c r="D3" s="152"/>
      <c r="E3" s="152"/>
      <c r="F3" s="152"/>
      <c r="G3" s="152"/>
      <c r="H3" s="152"/>
    </row>
    <row r="4" spans="1:8" ht="15">
      <c r="A4" s="146"/>
      <c r="B4" s="49" t="s">
        <v>64</v>
      </c>
      <c r="C4" s="146">
        <v>2</v>
      </c>
      <c r="D4" s="146"/>
      <c r="E4" s="146">
        <v>3</v>
      </c>
      <c r="F4" s="146"/>
      <c r="G4" s="146">
        <v>4</v>
      </c>
      <c r="H4" s="146"/>
    </row>
    <row r="5" spans="1:8" ht="51">
      <c r="A5" s="146"/>
      <c r="B5" s="49" t="s">
        <v>65</v>
      </c>
      <c r="C5" s="45" t="s">
        <v>65</v>
      </c>
      <c r="D5" s="45" t="s">
        <v>66</v>
      </c>
      <c r="E5" s="45" t="s">
        <v>65</v>
      </c>
      <c r="F5" s="45" t="s">
        <v>68</v>
      </c>
      <c r="G5" s="45" t="s">
        <v>65</v>
      </c>
      <c r="H5" s="45" t="s">
        <v>69</v>
      </c>
    </row>
    <row r="6" spans="1:8" ht="15">
      <c r="A6" s="39">
        <v>1</v>
      </c>
      <c r="B6" s="40" t="s">
        <v>67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</row>
    <row r="7" spans="1:8" ht="33" customHeight="1">
      <c r="A7" s="50" t="s">
        <v>241</v>
      </c>
      <c r="B7" s="51" t="s">
        <v>195</v>
      </c>
      <c r="C7" s="52"/>
      <c r="D7" s="53"/>
      <c r="E7" s="52"/>
      <c r="F7" s="53"/>
      <c r="G7" s="52"/>
      <c r="H7" s="53"/>
    </row>
    <row r="8" spans="1:8" ht="33.75" customHeight="1">
      <c r="A8" s="50" t="s">
        <v>242</v>
      </c>
      <c r="B8" s="51" t="s">
        <v>199</v>
      </c>
      <c r="C8" s="52"/>
      <c r="D8" s="53"/>
      <c r="E8" s="52"/>
      <c r="F8" s="53"/>
      <c r="G8" s="52"/>
      <c r="H8" s="53"/>
    </row>
    <row r="9" spans="1:8" ht="22.5" customHeight="1">
      <c r="A9" s="50" t="s">
        <v>200</v>
      </c>
      <c r="B9" s="51" t="s">
        <v>202</v>
      </c>
      <c r="C9" s="52"/>
      <c r="D9" s="53"/>
      <c r="E9" s="51"/>
      <c r="F9" s="53"/>
      <c r="G9" s="51"/>
      <c r="H9" s="52"/>
    </row>
    <row r="10" spans="1:8" ht="24.75" customHeight="1">
      <c r="A10" s="50" t="s">
        <v>201</v>
      </c>
      <c r="B10" s="51" t="s">
        <v>203</v>
      </c>
      <c r="C10" s="52"/>
      <c r="D10" s="53"/>
      <c r="E10" s="51"/>
      <c r="F10" s="53"/>
      <c r="G10" s="51"/>
      <c r="H10" s="52"/>
    </row>
    <row r="11" spans="1:8" ht="66" customHeight="1">
      <c r="A11" s="50" t="s">
        <v>198</v>
      </c>
      <c r="B11" s="51" t="s">
        <v>150</v>
      </c>
      <c r="C11" s="51"/>
      <c r="D11" s="53"/>
      <c r="E11" s="51"/>
      <c r="F11" s="53"/>
      <c r="G11" s="51"/>
      <c r="H11" s="53"/>
    </row>
    <row r="12" spans="1:8" ht="78" customHeight="1">
      <c r="A12" s="50" t="s">
        <v>243</v>
      </c>
      <c r="B12" s="51">
        <v>610</v>
      </c>
      <c r="C12" s="51"/>
      <c r="D12" s="53"/>
      <c r="E12" s="51"/>
      <c r="F12" s="53"/>
      <c r="G12" s="51"/>
      <c r="H12" s="53"/>
    </row>
    <row r="13" spans="1:8" ht="97.5" customHeight="1">
      <c r="A13" s="50" t="s">
        <v>238</v>
      </c>
      <c r="B13" s="51">
        <v>780</v>
      </c>
      <c r="C13" s="51"/>
      <c r="D13" s="53"/>
      <c r="E13" s="51"/>
      <c r="F13" s="53"/>
      <c r="G13" s="51"/>
      <c r="H13" s="53"/>
    </row>
    <row r="14" spans="1:8" ht="108" customHeight="1">
      <c r="A14" s="50" t="s">
        <v>239</v>
      </c>
      <c r="B14" s="51" t="s">
        <v>236</v>
      </c>
      <c r="C14" s="51"/>
      <c r="D14" s="53"/>
      <c r="E14" s="51"/>
      <c r="F14" s="53"/>
      <c r="G14" s="51"/>
      <c r="H14" s="53"/>
    </row>
    <row r="15" spans="1:8" ht="122.25" customHeight="1">
      <c r="A15" s="50" t="s">
        <v>240</v>
      </c>
      <c r="B15" s="51" t="s">
        <v>237</v>
      </c>
      <c r="C15" s="51"/>
      <c r="D15" s="53"/>
      <c r="E15" s="51"/>
      <c r="F15" s="53"/>
      <c r="G15" s="51"/>
      <c r="H15" s="53"/>
    </row>
    <row r="16" spans="1:8" ht="21">
      <c r="A16" s="50" t="s">
        <v>193</v>
      </c>
      <c r="B16" s="51" t="s">
        <v>152</v>
      </c>
      <c r="C16" s="52"/>
      <c r="D16" s="53"/>
      <c r="E16" s="52"/>
      <c r="F16" s="53"/>
      <c r="G16" s="52"/>
      <c r="H16" s="53"/>
    </row>
    <row r="17" spans="1:8" ht="67.5" customHeight="1">
      <c r="A17" s="50" t="s">
        <v>255</v>
      </c>
      <c r="B17" s="51">
        <v>300</v>
      </c>
      <c r="C17" s="52"/>
      <c r="D17" s="53"/>
      <c r="E17" s="52"/>
      <c r="F17" s="52"/>
      <c r="G17" s="53"/>
      <c r="H17" s="53"/>
    </row>
    <row r="18" spans="1:8" ht="46.5" customHeight="1">
      <c r="A18" s="50" t="s">
        <v>256</v>
      </c>
      <c r="B18" s="51" t="s">
        <v>196</v>
      </c>
      <c r="C18" s="52"/>
      <c r="D18" s="53"/>
      <c r="E18" s="51"/>
      <c r="F18" s="53"/>
      <c r="G18" s="51"/>
      <c r="H18" s="53"/>
    </row>
    <row r="19" spans="1:8" ht="44.25" customHeight="1">
      <c r="A19" s="50" t="s">
        <v>257</v>
      </c>
      <c r="B19" s="51">
        <v>1500</v>
      </c>
      <c r="C19" s="51"/>
      <c r="D19" s="53"/>
      <c r="E19" s="51"/>
      <c r="F19" s="53"/>
      <c r="G19" s="51"/>
      <c r="H19" s="53"/>
    </row>
    <row r="20" spans="1:8" ht="46.5" customHeight="1">
      <c r="A20" s="50" t="s">
        <v>258</v>
      </c>
      <c r="B20" s="51">
        <v>2000</v>
      </c>
      <c r="C20" s="51"/>
      <c r="D20" s="53"/>
      <c r="E20" s="51"/>
      <c r="F20" s="53"/>
      <c r="G20" s="51"/>
      <c r="H20" s="53"/>
    </row>
    <row r="21" spans="1:8" ht="21">
      <c r="A21" s="50" t="s">
        <v>253</v>
      </c>
      <c r="B21" s="51">
        <v>60</v>
      </c>
      <c r="C21" s="51"/>
      <c r="D21" s="53"/>
      <c r="E21" s="51"/>
      <c r="F21" s="53"/>
      <c r="G21" s="51"/>
      <c r="H21" s="53"/>
    </row>
    <row r="22" spans="1:8" ht="21">
      <c r="A22" s="50" t="s">
        <v>244</v>
      </c>
      <c r="B22" s="51">
        <v>30</v>
      </c>
      <c r="C22" s="51"/>
      <c r="D22" s="53"/>
      <c r="E22" s="51"/>
      <c r="F22" s="53"/>
      <c r="G22" s="51"/>
      <c r="H22" s="53"/>
    </row>
    <row r="23" spans="1:8" ht="21">
      <c r="A23" s="50" t="s">
        <v>259</v>
      </c>
      <c r="B23" s="51">
        <v>400</v>
      </c>
      <c r="C23" s="51"/>
      <c r="D23" s="53"/>
      <c r="E23" s="51"/>
      <c r="F23" s="53"/>
      <c r="G23" s="51"/>
      <c r="H23" s="53"/>
    </row>
    <row r="24" spans="1:8" ht="21">
      <c r="A24" s="50" t="s">
        <v>254</v>
      </c>
      <c r="B24" s="51">
        <v>2150</v>
      </c>
      <c r="C24" s="51"/>
      <c r="D24" s="53"/>
      <c r="E24" s="51"/>
      <c r="F24" s="53"/>
      <c r="G24" s="51"/>
      <c r="H24" s="53"/>
    </row>
    <row r="25" spans="1:8" ht="15">
      <c r="A25" s="50" t="s">
        <v>252</v>
      </c>
      <c r="B25" s="51">
        <v>1500</v>
      </c>
      <c r="C25" s="51"/>
      <c r="D25" s="53"/>
      <c r="E25" s="51"/>
      <c r="F25" s="53"/>
      <c r="G25" s="51"/>
      <c r="H25" s="53"/>
    </row>
    <row r="26" spans="1:8" ht="105">
      <c r="A26" s="82" t="s">
        <v>245</v>
      </c>
      <c r="B26" s="51">
        <v>110</v>
      </c>
      <c r="C26" s="38"/>
      <c r="D26" s="38"/>
      <c r="E26" s="38"/>
      <c r="F26" s="38"/>
      <c r="G26" s="38"/>
      <c r="H26" s="38"/>
    </row>
    <row r="27" spans="1:8" ht="105">
      <c r="A27" s="82" t="s">
        <v>246</v>
      </c>
      <c r="B27" s="51">
        <v>480</v>
      </c>
      <c r="C27" s="38"/>
      <c r="D27" s="38"/>
      <c r="E27" s="38"/>
      <c r="F27" s="38"/>
      <c r="G27" s="38"/>
      <c r="H27" s="38"/>
    </row>
    <row r="28" spans="1:8" ht="84">
      <c r="A28" s="55" t="s">
        <v>247</v>
      </c>
      <c r="B28" s="54">
        <v>600</v>
      </c>
      <c r="C28" s="38"/>
      <c r="D28" s="38"/>
      <c r="E28" s="38"/>
      <c r="F28" s="38"/>
      <c r="G28" s="38"/>
      <c r="H28" s="38"/>
    </row>
    <row r="29" spans="1:8" ht="52.5">
      <c r="A29" s="55" t="s">
        <v>248</v>
      </c>
      <c r="B29" s="54">
        <v>100</v>
      </c>
      <c r="C29" s="38"/>
      <c r="D29" s="38"/>
      <c r="E29" s="38"/>
      <c r="F29" s="38"/>
      <c r="G29" s="38"/>
      <c r="H29" s="38"/>
    </row>
    <row r="30" spans="1:8" ht="41.25" customHeight="1">
      <c r="A30" s="55" t="s">
        <v>249</v>
      </c>
      <c r="B30" s="54">
        <v>350</v>
      </c>
      <c r="C30" s="38"/>
      <c r="D30" s="38"/>
      <c r="E30" s="38"/>
      <c r="F30" s="38"/>
      <c r="G30" s="38"/>
      <c r="H30" s="38"/>
    </row>
    <row r="31" spans="1:8" ht="56.25" customHeight="1">
      <c r="A31" s="55" t="s">
        <v>250</v>
      </c>
      <c r="B31" s="54">
        <v>300</v>
      </c>
      <c r="C31" s="38"/>
      <c r="D31" s="38"/>
      <c r="E31" s="38"/>
      <c r="F31" s="38"/>
      <c r="G31" s="38"/>
      <c r="H31" s="38"/>
    </row>
    <row r="32" spans="1:8" ht="21">
      <c r="A32" s="55" t="s">
        <v>251</v>
      </c>
      <c r="B32" s="54">
        <v>500</v>
      </c>
      <c r="C32" s="38"/>
      <c r="D32" s="38"/>
      <c r="E32" s="38"/>
      <c r="F32" s="38"/>
      <c r="G32" s="38"/>
      <c r="H32" s="38"/>
    </row>
    <row r="33" spans="1:8" ht="38.25" customHeight="1">
      <c r="A33" s="55" t="s">
        <v>260</v>
      </c>
      <c r="B33" s="54">
        <v>950</v>
      </c>
      <c r="C33" s="38"/>
      <c r="D33" s="38"/>
      <c r="E33" s="38"/>
      <c r="F33" s="38"/>
      <c r="G33" s="38"/>
      <c r="H33" s="38"/>
    </row>
    <row r="34" spans="1:8" ht="34.5" customHeight="1">
      <c r="A34" s="55" t="s">
        <v>261</v>
      </c>
      <c r="B34" s="54">
        <v>1200</v>
      </c>
      <c r="C34" s="38"/>
      <c r="D34" s="38"/>
      <c r="E34" s="38"/>
      <c r="F34" s="38"/>
      <c r="G34" s="38"/>
      <c r="H34" s="38"/>
    </row>
    <row r="35" spans="1:8" ht="42">
      <c r="A35" s="50" t="s">
        <v>282</v>
      </c>
      <c r="B35" s="54">
        <v>1100</v>
      </c>
      <c r="C35" s="114"/>
      <c r="D35" s="114"/>
      <c r="E35" s="114"/>
      <c r="F35" s="114"/>
      <c r="G35" s="114"/>
      <c r="H35" s="114"/>
    </row>
    <row r="36" spans="1:8" ht="31.5">
      <c r="A36" s="50" t="s">
        <v>283</v>
      </c>
      <c r="B36" s="54">
        <v>5586.59</v>
      </c>
      <c r="C36" s="128">
        <v>4473.36</v>
      </c>
      <c r="D36" s="128" t="s">
        <v>331</v>
      </c>
      <c r="E36" s="114"/>
      <c r="F36" s="114"/>
      <c r="G36" s="114"/>
      <c r="H36" s="114"/>
    </row>
    <row r="37" spans="1:8" ht="73.5">
      <c r="A37" s="55" t="s">
        <v>328</v>
      </c>
      <c r="B37" s="114"/>
      <c r="C37" s="114"/>
      <c r="D37" s="114"/>
      <c r="E37" s="126">
        <v>1000</v>
      </c>
      <c r="F37" s="114"/>
      <c r="G37" s="114"/>
      <c r="H37" s="114"/>
    </row>
    <row r="38" spans="1:8" ht="73.5">
      <c r="A38" s="55" t="s">
        <v>329</v>
      </c>
      <c r="B38" s="114"/>
      <c r="C38" s="114"/>
      <c r="D38" s="114"/>
      <c r="E38" s="126">
        <v>2000</v>
      </c>
      <c r="F38" s="114"/>
      <c r="G38" s="114"/>
      <c r="H38" s="114"/>
    </row>
    <row r="39" spans="1:11" ht="21">
      <c r="A39" s="55" t="s">
        <v>330</v>
      </c>
      <c r="B39" s="114"/>
      <c r="C39" s="114"/>
      <c r="D39" s="114"/>
      <c r="E39" s="126">
        <v>1300</v>
      </c>
      <c r="F39" s="114"/>
      <c r="G39" s="114"/>
      <c r="H39" s="114"/>
      <c r="K39" s="127"/>
    </row>
    <row r="42" spans="1:8" ht="26.25" customHeight="1">
      <c r="A42" s="153" t="s">
        <v>332</v>
      </c>
      <c r="B42" s="154"/>
      <c r="C42" s="154"/>
      <c r="D42" s="154"/>
      <c r="E42" s="154"/>
      <c r="F42" s="154"/>
      <c r="G42" s="154"/>
      <c r="H42" s="154"/>
    </row>
  </sheetData>
  <sheetProtection/>
  <mergeCells count="6">
    <mergeCell ref="C4:D4"/>
    <mergeCell ref="E4:F4"/>
    <mergeCell ref="A3:A5"/>
    <mergeCell ref="G4:H4"/>
    <mergeCell ref="B3:H3"/>
    <mergeCell ref="A42:H42"/>
  </mergeCells>
  <printOptions/>
  <pageMargins left="0.3937007874015748" right="0" top="0.5905511811023623" bottom="0.3937007874015748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26.8515625" style="36" customWidth="1"/>
    <col min="2" max="2" width="8.140625" style="36" customWidth="1"/>
    <col min="3" max="3" width="8.421875" style="36" customWidth="1"/>
    <col min="4" max="4" width="9.140625" style="36" customWidth="1"/>
    <col min="5" max="5" width="7.7109375" style="36" customWidth="1"/>
    <col min="6" max="6" width="9.7109375" style="36" customWidth="1"/>
    <col min="7" max="7" width="10.8515625" style="36" customWidth="1"/>
    <col min="8" max="8" width="9.57421875" style="36" customWidth="1"/>
    <col min="9" max="9" width="8.421875" style="36" customWidth="1"/>
    <col min="10" max="10" width="9.8515625" style="36" customWidth="1"/>
    <col min="11" max="11" width="10.00390625" style="36" customWidth="1"/>
    <col min="12" max="12" width="26.28125" style="36" customWidth="1"/>
    <col min="13" max="13" width="20.00390625" style="36" customWidth="1"/>
    <col min="14" max="16384" width="9.140625" style="36" customWidth="1"/>
  </cols>
  <sheetData>
    <row r="2" spans="1:8" s="37" customFormat="1" ht="14.25">
      <c r="A2" s="42" t="s">
        <v>70</v>
      </c>
      <c r="B2" s="42"/>
      <c r="C2" s="42"/>
      <c r="D2" s="42"/>
      <c r="E2" s="42"/>
      <c r="F2" s="42"/>
      <c r="G2" s="42"/>
      <c r="H2" s="43"/>
    </row>
    <row r="4" spans="1:13" ht="138.75" customHeight="1">
      <c r="A4" s="132" t="s">
        <v>71</v>
      </c>
      <c r="B4" s="141" t="s">
        <v>72</v>
      </c>
      <c r="C4" s="141"/>
      <c r="D4" s="141"/>
      <c r="E4" s="141"/>
      <c r="F4" s="141"/>
      <c r="G4" s="141"/>
      <c r="H4" s="141" t="s">
        <v>77</v>
      </c>
      <c r="I4" s="141"/>
      <c r="J4" s="141"/>
      <c r="K4" s="141"/>
      <c r="L4" s="141" t="s">
        <v>78</v>
      </c>
      <c r="M4" s="141"/>
    </row>
    <row r="5" spans="1:13" ht="15">
      <c r="A5" s="132"/>
      <c r="B5" s="132" t="s">
        <v>73</v>
      </c>
      <c r="C5" s="132"/>
      <c r="D5" s="132" t="s">
        <v>75</v>
      </c>
      <c r="E5" s="132"/>
      <c r="F5" s="132" t="s">
        <v>76</v>
      </c>
      <c r="G5" s="132"/>
      <c r="H5" s="132" t="s">
        <v>75</v>
      </c>
      <c r="I5" s="132"/>
      <c r="J5" s="132" t="s">
        <v>76</v>
      </c>
      <c r="K5" s="132"/>
      <c r="L5" s="122"/>
      <c r="M5" s="122"/>
    </row>
    <row r="6" spans="1:13" ht="15">
      <c r="A6" s="132"/>
      <c r="B6" s="122" t="s">
        <v>275</v>
      </c>
      <c r="C6" s="122" t="s">
        <v>325</v>
      </c>
      <c r="D6" s="122" t="s">
        <v>275</v>
      </c>
      <c r="E6" s="122" t="s">
        <v>325</v>
      </c>
      <c r="F6" s="122" t="s">
        <v>275</v>
      </c>
      <c r="G6" s="122" t="s">
        <v>325</v>
      </c>
      <c r="H6" s="122" t="s">
        <v>275</v>
      </c>
      <c r="I6" s="122" t="s">
        <v>325</v>
      </c>
      <c r="J6" s="122" t="s">
        <v>275</v>
      </c>
      <c r="K6" s="122" t="s">
        <v>325</v>
      </c>
      <c r="L6" s="122" t="s">
        <v>275</v>
      </c>
      <c r="M6" s="122" t="s">
        <v>325</v>
      </c>
    </row>
    <row r="7" spans="1:13" ht="15">
      <c r="A7" s="122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9</v>
      </c>
      <c r="J7" s="122">
        <v>10</v>
      </c>
      <c r="K7" s="122">
        <v>11</v>
      </c>
      <c r="L7" s="122">
        <v>12</v>
      </c>
      <c r="M7" s="122">
        <v>13</v>
      </c>
    </row>
    <row r="8" spans="1:13" ht="33.75">
      <c r="A8" s="115" t="s">
        <v>151</v>
      </c>
      <c r="B8" s="116" t="s">
        <v>156</v>
      </c>
      <c r="C8" s="116" t="s">
        <v>156</v>
      </c>
      <c r="D8" s="116" t="s">
        <v>156</v>
      </c>
      <c r="E8" s="116" t="s">
        <v>156</v>
      </c>
      <c r="F8" s="116">
        <v>85</v>
      </c>
      <c r="G8" s="116">
        <v>69</v>
      </c>
      <c r="H8" s="116" t="s">
        <v>156</v>
      </c>
      <c r="I8" s="116" t="s">
        <v>156</v>
      </c>
      <c r="J8" s="117">
        <f>L8/F8+0.01</f>
        <v>5193.086470588236</v>
      </c>
      <c r="K8" s="117">
        <f>M8/G8</f>
        <v>5508.608115942029</v>
      </c>
      <c r="L8" s="118">
        <v>441411.5</v>
      </c>
      <c r="M8" s="118">
        <v>380093.96</v>
      </c>
    </row>
    <row r="9" spans="1:13" ht="22.5">
      <c r="A9" s="115" t="s">
        <v>157</v>
      </c>
      <c r="B9" s="116"/>
      <c r="C9" s="116"/>
      <c r="D9" s="116" t="s">
        <v>156</v>
      </c>
      <c r="E9" s="116" t="s">
        <v>156</v>
      </c>
      <c r="F9" s="120">
        <v>134</v>
      </c>
      <c r="G9" s="120">
        <v>147</v>
      </c>
      <c r="H9" s="116" t="s">
        <v>156</v>
      </c>
      <c r="I9" s="116" t="s">
        <v>156</v>
      </c>
      <c r="J9" s="117">
        <f>L9/F9</f>
        <v>3661.194029850746</v>
      </c>
      <c r="K9" s="117">
        <f>M9/G9</f>
        <v>2736.401360544218</v>
      </c>
      <c r="L9" s="118">
        <v>490600</v>
      </c>
      <c r="M9" s="118">
        <v>402251</v>
      </c>
    </row>
    <row r="10" spans="1:13" ht="20.25" customHeight="1">
      <c r="A10" s="115" t="s">
        <v>190</v>
      </c>
      <c r="B10" s="116"/>
      <c r="C10" s="116"/>
      <c r="D10" s="116"/>
      <c r="E10" s="116"/>
      <c r="F10" s="120">
        <v>243</v>
      </c>
      <c r="G10" s="120">
        <v>214</v>
      </c>
      <c r="H10" s="116"/>
      <c r="I10" s="116"/>
      <c r="J10" s="117">
        <v>928.4</v>
      </c>
      <c r="K10" s="117">
        <f>M10/G10</f>
        <v>1100.018691588785</v>
      </c>
      <c r="L10" s="118">
        <v>225600</v>
      </c>
      <c r="M10" s="118">
        <v>235404</v>
      </c>
    </row>
    <row r="11" spans="1:13" ht="17.25" customHeight="1">
      <c r="A11" s="115" t="s">
        <v>191</v>
      </c>
      <c r="B11" s="116"/>
      <c r="C11" s="116"/>
      <c r="D11" s="116"/>
      <c r="E11" s="116"/>
      <c r="F11" s="120">
        <v>45</v>
      </c>
      <c r="G11" s="120">
        <v>0</v>
      </c>
      <c r="H11" s="116"/>
      <c r="I11" s="116"/>
      <c r="J11" s="117">
        <v>251.17</v>
      </c>
      <c r="K11" s="117">
        <v>0</v>
      </c>
      <c r="L11" s="118">
        <v>11330</v>
      </c>
      <c r="M11" s="118">
        <v>0</v>
      </c>
    </row>
    <row r="12" spans="1:13" ht="48.75" customHeight="1">
      <c r="A12" s="115" t="s">
        <v>284</v>
      </c>
      <c r="B12" s="116"/>
      <c r="C12" s="116"/>
      <c r="D12" s="116"/>
      <c r="E12" s="116"/>
      <c r="F12" s="120"/>
      <c r="G12" s="120"/>
      <c r="H12" s="116"/>
      <c r="I12" s="116"/>
      <c r="J12" s="117"/>
      <c r="K12" s="117"/>
      <c r="L12" s="118">
        <v>320833.85</v>
      </c>
      <c r="M12" s="118">
        <v>439379.18</v>
      </c>
    </row>
    <row r="13" spans="1:13" ht="35.25" customHeight="1">
      <c r="A13" s="115" t="s">
        <v>285</v>
      </c>
      <c r="B13" s="116"/>
      <c r="C13" s="116"/>
      <c r="D13" s="116"/>
      <c r="E13" s="116"/>
      <c r="F13" s="120"/>
      <c r="G13" s="120"/>
      <c r="H13" s="116"/>
      <c r="I13" s="116"/>
      <c r="J13" s="117"/>
      <c r="K13" s="117"/>
      <c r="L13" s="118">
        <v>-48067</v>
      </c>
      <c r="M13" s="118">
        <v>-44748</v>
      </c>
    </row>
    <row r="14" spans="1:13" ht="35.25" customHeight="1">
      <c r="A14" s="115" t="s">
        <v>327</v>
      </c>
      <c r="B14" s="116"/>
      <c r="C14" s="116"/>
      <c r="D14" s="116"/>
      <c r="E14" s="116"/>
      <c r="F14" s="120"/>
      <c r="G14" s="120"/>
      <c r="H14" s="116"/>
      <c r="I14" s="116"/>
      <c r="J14" s="117"/>
      <c r="K14" s="117"/>
      <c r="L14" s="118">
        <v>0</v>
      </c>
      <c r="M14" s="118">
        <v>20000</v>
      </c>
    </row>
    <row r="15" spans="1:13" ht="15">
      <c r="A15" s="119" t="s">
        <v>167</v>
      </c>
      <c r="B15" s="119"/>
      <c r="C15" s="119"/>
      <c r="D15" s="119"/>
      <c r="E15" s="119"/>
      <c r="F15" s="116">
        <f>SUM(F8:F11)</f>
        <v>507</v>
      </c>
      <c r="G15" s="116"/>
      <c r="H15" s="116"/>
      <c r="I15" s="116"/>
      <c r="J15" s="117"/>
      <c r="K15" s="117"/>
      <c r="L15" s="117">
        <f>SUM(L8:L13)</f>
        <v>1441708.35</v>
      </c>
      <c r="M15" s="117">
        <f>SUM(M8:M14)</f>
        <v>1432380.14</v>
      </c>
    </row>
    <row r="16" s="37" customFormat="1" ht="14.25">
      <c r="A16" s="37" t="s">
        <v>79</v>
      </c>
    </row>
    <row r="18" spans="1:8" ht="15">
      <c r="A18" s="121" t="s">
        <v>80</v>
      </c>
      <c r="B18" s="132" t="s">
        <v>81</v>
      </c>
      <c r="C18" s="132"/>
      <c r="D18" s="132"/>
      <c r="E18" s="132"/>
      <c r="F18" s="132" t="s">
        <v>82</v>
      </c>
      <c r="G18" s="132"/>
      <c r="H18" s="132"/>
    </row>
    <row r="19" spans="1:10" ht="15">
      <c r="A19" s="122">
        <v>1</v>
      </c>
      <c r="B19" s="132">
        <v>2</v>
      </c>
      <c r="C19" s="132"/>
      <c r="D19" s="132"/>
      <c r="E19" s="132"/>
      <c r="F19" s="132">
        <v>3</v>
      </c>
      <c r="G19" s="132"/>
      <c r="H19" s="132"/>
      <c r="J19" s="36" t="s">
        <v>205</v>
      </c>
    </row>
    <row r="20" spans="1:8" ht="15">
      <c r="A20" s="122" t="s">
        <v>142</v>
      </c>
      <c r="B20" s="155" t="s">
        <v>142</v>
      </c>
      <c r="C20" s="156"/>
      <c r="D20" s="156"/>
      <c r="E20" s="157"/>
      <c r="F20" s="155" t="s">
        <v>142</v>
      </c>
      <c r="G20" s="156"/>
      <c r="H20" s="157"/>
    </row>
  </sheetData>
  <sheetProtection/>
  <mergeCells count="15">
    <mergeCell ref="B18:E18"/>
    <mergeCell ref="F18:H18"/>
    <mergeCell ref="B19:E19"/>
    <mergeCell ref="F19:H19"/>
    <mergeCell ref="B20:E20"/>
    <mergeCell ref="F20:H20"/>
    <mergeCell ref="A4:A6"/>
    <mergeCell ref="B4:G4"/>
    <mergeCell ref="H4:K4"/>
    <mergeCell ref="L4:M4"/>
    <mergeCell ref="B5:C5"/>
    <mergeCell ref="D5:E5"/>
    <mergeCell ref="F5:G5"/>
    <mergeCell ref="H5:I5"/>
    <mergeCell ref="J5:K5"/>
  </mergeCells>
  <printOptions/>
  <pageMargins left="0.1968503937007874" right="0" top="0.7480314960629921" bottom="0" header="0.31496062992125984" footer="0.31496062992125984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9">
      <selection activeCell="I16" sqref="I16"/>
    </sheetView>
  </sheetViews>
  <sheetFormatPr defaultColWidth="9.140625" defaultRowHeight="15"/>
  <cols>
    <col min="1" max="1" width="26.8515625" style="1" customWidth="1"/>
    <col min="2" max="2" width="11.57421875" style="1" customWidth="1"/>
    <col min="3" max="3" width="13.8515625" style="1" customWidth="1"/>
    <col min="4" max="4" width="13.00390625" style="1" customWidth="1"/>
    <col min="5" max="5" width="10.8515625" style="1" customWidth="1"/>
    <col min="6" max="6" width="37.00390625" style="1" customWidth="1"/>
    <col min="7" max="7" width="12.140625" style="1" customWidth="1"/>
    <col min="8" max="8" width="10.421875" style="1" customWidth="1"/>
    <col min="9" max="9" width="11.28125" style="1" customWidth="1"/>
    <col min="10" max="10" width="8.421875" style="1" customWidth="1"/>
    <col min="11" max="11" width="8.28125" style="1" customWidth="1"/>
    <col min="12" max="12" width="47.140625" style="1" customWidth="1"/>
    <col min="13" max="13" width="12.28125" style="1" customWidth="1"/>
    <col min="14" max="16384" width="9.140625" style="1" customWidth="1"/>
  </cols>
  <sheetData>
    <row r="1" spans="1:7" ht="15">
      <c r="A1" s="36"/>
      <c r="B1" s="36"/>
      <c r="C1" s="36"/>
      <c r="D1" s="36"/>
      <c r="E1" s="36"/>
      <c r="F1" s="36"/>
      <c r="G1" s="36"/>
    </row>
    <row r="2" spans="1:12" s="2" customFormat="1" ht="15">
      <c r="A2" s="37" t="s">
        <v>83</v>
      </c>
      <c r="B2" s="37"/>
      <c r="C2" s="37"/>
      <c r="D2" s="37"/>
      <c r="E2" s="37"/>
      <c r="F2" s="37"/>
      <c r="G2" s="37"/>
      <c r="L2" s="2" t="s">
        <v>204</v>
      </c>
    </row>
    <row r="3" spans="1:7" ht="15">
      <c r="A3" s="36"/>
      <c r="B3" s="36"/>
      <c r="C3" s="36"/>
      <c r="D3" s="36"/>
      <c r="E3" s="36"/>
      <c r="F3" s="36"/>
      <c r="G3" s="36"/>
    </row>
    <row r="4" spans="1:7" ht="15">
      <c r="A4" s="5" t="s">
        <v>84</v>
      </c>
      <c r="B4" s="5"/>
      <c r="C4" s="5"/>
      <c r="D4" s="5"/>
      <c r="E4" s="5"/>
      <c r="F4" s="5"/>
      <c r="G4" s="36"/>
    </row>
    <row r="5" spans="1:7" ht="39">
      <c r="A5" s="6" t="s">
        <v>17</v>
      </c>
      <c r="B5" s="7" t="s">
        <v>39</v>
      </c>
      <c r="C5" s="7" t="s">
        <v>85</v>
      </c>
      <c r="D5" s="6" t="s">
        <v>86</v>
      </c>
      <c r="E5" s="6" t="s">
        <v>87</v>
      </c>
      <c r="F5" s="6" t="s">
        <v>88</v>
      </c>
      <c r="G5" s="36"/>
    </row>
    <row r="6" spans="1:7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36"/>
    </row>
    <row r="7" spans="1:7" ht="21" customHeight="1">
      <c r="A7" s="7" t="s">
        <v>89</v>
      </c>
      <c r="B7" s="9" t="s">
        <v>44</v>
      </c>
      <c r="C7" s="8" t="s">
        <v>27</v>
      </c>
      <c r="D7" s="94">
        <v>192843</v>
      </c>
      <c r="E7" s="8" t="s">
        <v>27</v>
      </c>
      <c r="F7" s="11"/>
      <c r="G7" s="36"/>
    </row>
    <row r="8" spans="1:7" ht="26.25">
      <c r="A8" s="7" t="s">
        <v>90</v>
      </c>
      <c r="B8" s="9" t="s">
        <v>53</v>
      </c>
      <c r="C8" s="94" t="s">
        <v>315</v>
      </c>
      <c r="D8" s="16" t="s">
        <v>316</v>
      </c>
      <c r="E8" s="95">
        <v>99.73</v>
      </c>
      <c r="F8" s="11"/>
      <c r="G8" s="36"/>
    </row>
    <row r="9" spans="1:7" ht="40.5" customHeight="1">
      <c r="A9" s="12" t="s">
        <v>158</v>
      </c>
      <c r="B9" s="13" t="s">
        <v>95</v>
      </c>
      <c r="C9" s="14" t="s">
        <v>317</v>
      </c>
      <c r="D9" s="96" t="s">
        <v>318</v>
      </c>
      <c r="E9" s="97">
        <v>95.5</v>
      </c>
      <c r="F9" s="123" t="s">
        <v>321</v>
      </c>
      <c r="G9" s="36"/>
    </row>
    <row r="10" spans="1:7" ht="25.5">
      <c r="A10" s="98" t="s">
        <v>159</v>
      </c>
      <c r="B10" s="99" t="s">
        <v>95</v>
      </c>
      <c r="C10" s="96" t="s">
        <v>319</v>
      </c>
      <c r="D10" s="96" t="s">
        <v>319</v>
      </c>
      <c r="E10" s="28">
        <v>100</v>
      </c>
      <c r="F10" s="26"/>
      <c r="G10" s="36"/>
    </row>
    <row r="11" spans="1:7" ht="14.25" customHeight="1">
      <c r="A11" s="12" t="s">
        <v>160</v>
      </c>
      <c r="B11" s="13" t="s">
        <v>95</v>
      </c>
      <c r="C11" s="100" t="s">
        <v>320</v>
      </c>
      <c r="D11" s="100" t="s">
        <v>320</v>
      </c>
      <c r="E11" s="28">
        <v>100</v>
      </c>
      <c r="F11" s="26"/>
      <c r="G11" s="36"/>
    </row>
    <row r="12" spans="1:7" ht="15" hidden="1">
      <c r="A12" s="12"/>
      <c r="B12" s="13" t="s">
        <v>95</v>
      </c>
      <c r="C12" s="14"/>
      <c r="D12" s="27"/>
      <c r="E12" s="28" t="e">
        <f>D12*100/C12</f>
        <v>#DIV/0!</v>
      </c>
      <c r="F12" s="26"/>
      <c r="G12" s="36"/>
    </row>
    <row r="13" spans="1:7" ht="15" hidden="1">
      <c r="A13" s="12" t="s">
        <v>224</v>
      </c>
      <c r="B13" s="13"/>
      <c r="C13" s="14"/>
      <c r="D13" s="15"/>
      <c r="E13" s="28"/>
      <c r="F13" s="26"/>
      <c r="G13" s="36"/>
    </row>
    <row r="14" spans="1:7" ht="39.75" customHeight="1">
      <c r="A14" s="12" t="s">
        <v>91</v>
      </c>
      <c r="B14" s="13" t="s">
        <v>54</v>
      </c>
      <c r="C14" s="14" t="s">
        <v>322</v>
      </c>
      <c r="D14" s="15">
        <v>24599556.58</v>
      </c>
      <c r="E14" s="14">
        <v>98.64</v>
      </c>
      <c r="F14" s="21"/>
      <c r="G14" s="36"/>
    </row>
    <row r="15" spans="1:7" ht="24" customHeight="1">
      <c r="A15" s="12" t="s">
        <v>234</v>
      </c>
      <c r="B15" s="13" t="s">
        <v>96</v>
      </c>
      <c r="C15" s="31" t="s">
        <v>294</v>
      </c>
      <c r="D15" s="15" t="s">
        <v>294</v>
      </c>
      <c r="E15" s="14">
        <v>100</v>
      </c>
      <c r="F15" s="32"/>
      <c r="G15" s="36"/>
    </row>
    <row r="16" spans="1:7" ht="90.75" customHeight="1">
      <c r="A16" s="12" t="s">
        <v>225</v>
      </c>
      <c r="B16" s="13" t="s">
        <v>96</v>
      </c>
      <c r="C16" s="31" t="s">
        <v>295</v>
      </c>
      <c r="D16" s="15" t="s">
        <v>296</v>
      </c>
      <c r="E16" s="14">
        <v>75.05</v>
      </c>
      <c r="F16" s="125" t="s">
        <v>297</v>
      </c>
      <c r="G16" s="36"/>
    </row>
    <row r="17" spans="1:7" ht="25.5">
      <c r="A17" s="12" t="s">
        <v>161</v>
      </c>
      <c r="B17" s="13" t="s">
        <v>96</v>
      </c>
      <c r="C17" s="31" t="s">
        <v>299</v>
      </c>
      <c r="D17" s="15" t="s">
        <v>300</v>
      </c>
      <c r="E17" s="14">
        <v>99.44</v>
      </c>
      <c r="F17" s="32"/>
      <c r="G17" s="36"/>
    </row>
    <row r="18" spans="1:7" ht="51" customHeight="1">
      <c r="A18" s="12" t="s">
        <v>262</v>
      </c>
      <c r="B18" s="13" t="s">
        <v>96</v>
      </c>
      <c r="C18" s="31" t="s">
        <v>298</v>
      </c>
      <c r="D18" s="31" t="s">
        <v>298</v>
      </c>
      <c r="E18" s="14">
        <v>100</v>
      </c>
      <c r="F18" s="32"/>
      <c r="G18" s="36"/>
    </row>
    <row r="19" spans="1:7" ht="51" customHeight="1">
      <c r="A19" s="12" t="s">
        <v>324</v>
      </c>
      <c r="B19" s="13" t="s">
        <v>96</v>
      </c>
      <c r="C19" s="31">
        <v>8650.79</v>
      </c>
      <c r="D19" s="31">
        <v>8650.79</v>
      </c>
      <c r="E19" s="14">
        <v>100</v>
      </c>
      <c r="F19" s="32"/>
      <c r="G19" s="36"/>
    </row>
    <row r="20" spans="1:7" ht="15">
      <c r="A20" s="7" t="s">
        <v>162</v>
      </c>
      <c r="B20" s="9" t="s">
        <v>96</v>
      </c>
      <c r="C20" s="101" t="s">
        <v>286</v>
      </c>
      <c r="D20" s="16" t="s">
        <v>287</v>
      </c>
      <c r="E20" s="94">
        <v>99.7</v>
      </c>
      <c r="F20" s="56"/>
      <c r="G20" s="36"/>
    </row>
    <row r="21" spans="1:7" ht="15">
      <c r="A21" s="7" t="s">
        <v>163</v>
      </c>
      <c r="B21" s="9" t="s">
        <v>96</v>
      </c>
      <c r="C21" s="101" t="s">
        <v>288</v>
      </c>
      <c r="D21" s="101" t="s">
        <v>288</v>
      </c>
      <c r="E21" s="94">
        <v>100</v>
      </c>
      <c r="F21" s="11"/>
      <c r="G21" s="36"/>
    </row>
    <row r="22" spans="1:7" ht="53.25" customHeight="1">
      <c r="A22" s="17" t="s">
        <v>164</v>
      </c>
      <c r="B22" s="18" t="s">
        <v>96</v>
      </c>
      <c r="C22" s="30" t="s">
        <v>289</v>
      </c>
      <c r="D22" s="20" t="s">
        <v>290</v>
      </c>
      <c r="E22" s="19">
        <v>95.8</v>
      </c>
      <c r="F22" s="123" t="s">
        <v>291</v>
      </c>
      <c r="G22" s="36"/>
    </row>
    <row r="23" spans="1:7" ht="53.25" customHeight="1">
      <c r="A23" s="63" t="s">
        <v>165</v>
      </c>
      <c r="B23" s="102" t="s">
        <v>96</v>
      </c>
      <c r="C23" s="103" t="s">
        <v>292</v>
      </c>
      <c r="D23" s="104" t="s">
        <v>293</v>
      </c>
      <c r="E23" s="105">
        <v>93.85</v>
      </c>
      <c r="F23" s="123" t="s">
        <v>323</v>
      </c>
      <c r="G23" s="36"/>
    </row>
    <row r="24" spans="1:7" ht="15">
      <c r="A24" s="17" t="s">
        <v>166</v>
      </c>
      <c r="B24" s="18" t="s">
        <v>96</v>
      </c>
      <c r="C24" s="30">
        <v>2187256.02</v>
      </c>
      <c r="D24" s="106">
        <v>2164604.94</v>
      </c>
      <c r="E24" s="30">
        <v>98.96</v>
      </c>
      <c r="F24" s="22"/>
      <c r="G24" s="36"/>
    </row>
    <row r="25" spans="1:7" ht="15">
      <c r="A25" s="17" t="s">
        <v>227</v>
      </c>
      <c r="B25" s="18" t="s">
        <v>96</v>
      </c>
      <c r="C25" s="30" t="s">
        <v>301</v>
      </c>
      <c r="D25" s="106" t="s">
        <v>301</v>
      </c>
      <c r="E25" s="30">
        <v>100</v>
      </c>
      <c r="F25" s="22"/>
      <c r="G25" s="36"/>
    </row>
    <row r="26" spans="1:7" ht="53.25" customHeight="1">
      <c r="A26" s="17" t="s">
        <v>277</v>
      </c>
      <c r="B26" s="18" t="s">
        <v>96</v>
      </c>
      <c r="C26" s="30">
        <v>967.67</v>
      </c>
      <c r="D26" s="20">
        <v>518.4</v>
      </c>
      <c r="E26" s="19">
        <v>53.57</v>
      </c>
      <c r="F26" s="124" t="s">
        <v>302</v>
      </c>
      <c r="G26" s="36"/>
    </row>
    <row r="27" spans="1:7" ht="57" customHeight="1">
      <c r="A27" s="17" t="s">
        <v>303</v>
      </c>
      <c r="B27" s="18" t="s">
        <v>96</v>
      </c>
      <c r="C27" s="30">
        <v>32.33</v>
      </c>
      <c r="D27" s="20">
        <v>32.33</v>
      </c>
      <c r="E27" s="19">
        <v>100</v>
      </c>
      <c r="F27" s="22"/>
      <c r="G27" s="36"/>
    </row>
    <row r="28" spans="1:7" ht="53.25" customHeight="1">
      <c r="A28" s="12" t="s">
        <v>230</v>
      </c>
      <c r="B28" s="13" t="s">
        <v>96</v>
      </c>
      <c r="C28" s="31" t="s">
        <v>304</v>
      </c>
      <c r="D28" s="15" t="s">
        <v>305</v>
      </c>
      <c r="E28" s="14">
        <v>92.36</v>
      </c>
      <c r="F28" s="125" t="s">
        <v>309</v>
      </c>
      <c r="G28" s="36"/>
    </row>
    <row r="29" spans="1:7" ht="57" customHeight="1">
      <c r="A29" s="12" t="s">
        <v>228</v>
      </c>
      <c r="B29" s="13" t="s">
        <v>96</v>
      </c>
      <c r="C29" s="31" t="s">
        <v>306</v>
      </c>
      <c r="D29" s="14" t="s">
        <v>306</v>
      </c>
      <c r="E29" s="14">
        <v>100</v>
      </c>
      <c r="F29" s="26"/>
      <c r="G29" s="36"/>
    </row>
    <row r="30" spans="1:7" ht="54.75" customHeight="1">
      <c r="A30" s="12" t="s">
        <v>229</v>
      </c>
      <c r="B30" s="13" t="s">
        <v>96</v>
      </c>
      <c r="C30" s="31" t="s">
        <v>307</v>
      </c>
      <c r="D30" s="107" t="s">
        <v>308</v>
      </c>
      <c r="E30" s="31">
        <v>97.05</v>
      </c>
      <c r="F30" s="123" t="s">
        <v>309</v>
      </c>
      <c r="G30" s="36"/>
    </row>
    <row r="31" spans="1:7" ht="25.5">
      <c r="A31" s="12" t="s">
        <v>231</v>
      </c>
      <c r="B31" s="13" t="s">
        <v>96</v>
      </c>
      <c r="C31" s="31" t="s">
        <v>310</v>
      </c>
      <c r="D31" s="31" t="s">
        <v>310</v>
      </c>
      <c r="E31" s="14">
        <v>0</v>
      </c>
      <c r="F31" s="26"/>
      <c r="G31" s="36"/>
    </row>
    <row r="32" spans="1:7" ht="57.75" customHeight="1">
      <c r="A32" s="12" t="s">
        <v>232</v>
      </c>
      <c r="B32" s="13" t="s">
        <v>96</v>
      </c>
      <c r="C32" s="31" t="s">
        <v>311</v>
      </c>
      <c r="D32" s="14" t="s">
        <v>312</v>
      </c>
      <c r="E32" s="14">
        <v>96.34</v>
      </c>
      <c r="F32" s="123" t="s">
        <v>313</v>
      </c>
      <c r="G32" s="36"/>
    </row>
    <row r="33" spans="1:7" ht="41.25" customHeight="1">
      <c r="A33" s="12" t="s">
        <v>233</v>
      </c>
      <c r="B33" s="13" t="s">
        <v>96</v>
      </c>
      <c r="C33" s="108" t="s">
        <v>314</v>
      </c>
      <c r="D33" s="109" t="s">
        <v>314</v>
      </c>
      <c r="E33" s="14">
        <v>100</v>
      </c>
      <c r="F33" s="26"/>
      <c r="G33" s="36"/>
    </row>
    <row r="34" spans="1:7" ht="15">
      <c r="A34" s="7" t="s">
        <v>92</v>
      </c>
      <c r="B34" s="9" t="s">
        <v>55</v>
      </c>
      <c r="C34" s="94" t="s">
        <v>27</v>
      </c>
      <c r="D34" s="94">
        <v>272583.5</v>
      </c>
      <c r="E34" s="8" t="s">
        <v>27</v>
      </c>
      <c r="F34" s="11"/>
      <c r="G34" s="36"/>
    </row>
    <row r="35" spans="1:7" ht="15">
      <c r="A35" s="7" t="s">
        <v>93</v>
      </c>
      <c r="B35" s="9"/>
      <c r="C35" s="10"/>
      <c r="D35" s="10"/>
      <c r="E35" s="8"/>
      <c r="F35" s="11"/>
      <c r="G35" s="36"/>
    </row>
    <row r="36" spans="1:7" ht="39">
      <c r="A36" s="7" t="s">
        <v>94</v>
      </c>
      <c r="B36" s="9" t="s">
        <v>97</v>
      </c>
      <c r="C36" s="10"/>
      <c r="D36" s="10"/>
      <c r="E36" s="23"/>
      <c r="F36" s="11"/>
      <c r="G36" s="36"/>
    </row>
    <row r="37" spans="1:7" ht="15">
      <c r="A37" s="7"/>
      <c r="B37" s="9" t="s">
        <v>136</v>
      </c>
      <c r="C37" s="23"/>
      <c r="D37" s="10"/>
      <c r="E37" s="23"/>
      <c r="F37" s="11"/>
      <c r="G37" s="36"/>
    </row>
    <row r="38" spans="1:7" ht="15">
      <c r="A38" s="5"/>
      <c r="B38" s="5"/>
      <c r="C38" s="5"/>
      <c r="D38" s="5"/>
      <c r="E38" s="5"/>
      <c r="F38" s="5"/>
      <c r="G38" s="36"/>
    </row>
    <row r="39" spans="1:7" ht="15">
      <c r="A39" s="36"/>
      <c r="B39" s="36"/>
      <c r="C39" s="36"/>
      <c r="D39" s="36"/>
      <c r="E39" s="36"/>
      <c r="F39" s="36"/>
      <c r="G39" s="36"/>
    </row>
    <row r="40" spans="1:7" ht="15">
      <c r="A40" s="36"/>
      <c r="B40" s="36"/>
      <c r="C40" s="36"/>
      <c r="D40" s="36"/>
      <c r="E40" s="36"/>
      <c r="F40" s="36"/>
      <c r="G40" s="36"/>
    </row>
  </sheetData>
  <sheetProtection/>
  <printOptions/>
  <pageMargins left="0.7086614173228347" right="0.7086614173228347" top="0" bottom="0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zoomScalePageLayoutView="0" workbookViewId="0" topLeftCell="A1">
      <selection activeCell="L34" sqref="L34"/>
    </sheetView>
  </sheetViews>
  <sheetFormatPr defaultColWidth="9.140625" defaultRowHeight="15"/>
  <cols>
    <col min="1" max="1" width="19.8515625" style="1" customWidth="1"/>
    <col min="2" max="2" width="11.57421875" style="1" customWidth="1"/>
    <col min="3" max="3" width="13.8515625" style="1" customWidth="1"/>
    <col min="4" max="4" width="13.00390625" style="1" customWidth="1"/>
    <col min="5" max="5" width="12.140625" style="1" customWidth="1"/>
    <col min="6" max="6" width="12.57421875" style="1" customWidth="1"/>
    <col min="7" max="7" width="12.140625" style="1" customWidth="1"/>
    <col min="8" max="8" width="10.421875" style="1" customWidth="1"/>
    <col min="9" max="9" width="11.28125" style="1" customWidth="1"/>
    <col min="10" max="10" width="8.421875" style="1" customWidth="1"/>
    <col min="11" max="11" width="8.28125" style="1" customWidth="1"/>
    <col min="12" max="12" width="47.140625" style="1" customWidth="1"/>
    <col min="13" max="13" width="12.28125" style="1" customWidth="1"/>
    <col min="14" max="16384" width="9.140625" style="1" customWidth="1"/>
  </cols>
  <sheetData>
    <row r="2" spans="1:9" s="2" customFormat="1" ht="15">
      <c r="A2" s="37" t="s">
        <v>170</v>
      </c>
      <c r="B2" s="37"/>
      <c r="C2" s="37"/>
      <c r="D2" s="37"/>
      <c r="E2" s="37"/>
      <c r="F2" s="37"/>
      <c r="G2" s="37"/>
      <c r="H2" s="37"/>
      <c r="I2" s="37"/>
    </row>
    <row r="3" spans="1:9" ht="15">
      <c r="A3" s="36"/>
      <c r="B3" s="36"/>
      <c r="C3" s="36"/>
      <c r="D3" s="36"/>
      <c r="E3" s="36"/>
      <c r="F3" s="36"/>
      <c r="G3" s="36"/>
      <c r="H3" s="36"/>
      <c r="I3" s="36"/>
    </row>
    <row r="4" spans="1:9" ht="57.75" customHeight="1">
      <c r="A4" s="161" t="s">
        <v>98</v>
      </c>
      <c r="B4" s="161"/>
      <c r="C4" s="161"/>
      <c r="D4" s="161" t="s">
        <v>99</v>
      </c>
      <c r="E4" s="161"/>
      <c r="F4" s="161"/>
      <c r="G4" s="161" t="s">
        <v>100</v>
      </c>
      <c r="H4" s="161"/>
      <c r="I4" s="161"/>
    </row>
    <row r="5" spans="1:9" ht="15">
      <c r="A5" s="39" t="s">
        <v>235</v>
      </c>
      <c r="B5" s="39" t="s">
        <v>275</v>
      </c>
      <c r="C5" s="39" t="s">
        <v>325</v>
      </c>
      <c r="D5" s="39" t="s">
        <v>235</v>
      </c>
      <c r="E5" s="39" t="s">
        <v>275</v>
      </c>
      <c r="F5" s="39" t="s">
        <v>325</v>
      </c>
      <c r="G5" s="39" t="s">
        <v>235</v>
      </c>
      <c r="H5" s="39" t="s">
        <v>275</v>
      </c>
      <c r="I5" s="39" t="s">
        <v>325</v>
      </c>
    </row>
    <row r="6" spans="1:9" ht="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</row>
    <row r="7" spans="1:9" ht="15">
      <c r="A7" s="16">
        <v>19419201.89</v>
      </c>
      <c r="B7" s="16" t="s">
        <v>272</v>
      </c>
      <c r="C7" s="16" t="s">
        <v>319</v>
      </c>
      <c r="D7" s="57">
        <v>5960681.9</v>
      </c>
      <c r="E7" s="57" t="s">
        <v>273</v>
      </c>
      <c r="F7" s="57" t="s">
        <v>320</v>
      </c>
      <c r="G7" s="16">
        <v>1660605.25</v>
      </c>
      <c r="H7" s="16" t="s">
        <v>274</v>
      </c>
      <c r="I7" s="16" t="s">
        <v>318</v>
      </c>
    </row>
    <row r="8" spans="1:9" ht="15">
      <c r="A8" s="36"/>
      <c r="B8" s="36"/>
      <c r="C8" s="36"/>
      <c r="D8" s="36"/>
      <c r="E8" s="36"/>
      <c r="F8" s="36"/>
      <c r="G8" s="36"/>
      <c r="H8" s="36"/>
      <c r="I8" s="36"/>
    </row>
    <row r="9" spans="1:9" s="2" customFormat="1" ht="15">
      <c r="A9" s="37" t="s">
        <v>169</v>
      </c>
      <c r="B9" s="37"/>
      <c r="C9" s="37"/>
      <c r="D9" s="37"/>
      <c r="E9" s="37"/>
      <c r="F9" s="37"/>
      <c r="G9" s="37"/>
      <c r="H9" s="37"/>
      <c r="I9" s="37"/>
    </row>
    <row r="10" spans="1:9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ht="15">
      <c r="A11" s="133" t="s">
        <v>101</v>
      </c>
      <c r="B11" s="133"/>
      <c r="C11" s="133"/>
      <c r="D11" s="132" t="s">
        <v>102</v>
      </c>
      <c r="E11" s="132"/>
      <c r="F11" s="132"/>
      <c r="G11" s="162" t="s">
        <v>103</v>
      </c>
      <c r="H11" s="162"/>
      <c r="I11" s="162"/>
    </row>
    <row r="12" spans="1:9" ht="15">
      <c r="A12" s="38" t="s">
        <v>74</v>
      </c>
      <c r="B12" s="38" t="s">
        <v>74</v>
      </c>
      <c r="C12" s="38" t="s">
        <v>74</v>
      </c>
      <c r="D12" s="38" t="s">
        <v>74</v>
      </c>
      <c r="E12" s="38" t="s">
        <v>74</v>
      </c>
      <c r="F12" s="38" t="s">
        <v>74</v>
      </c>
      <c r="G12" s="38" t="s">
        <v>74</v>
      </c>
      <c r="H12" s="38" t="s">
        <v>74</v>
      </c>
      <c r="I12" s="38" t="s">
        <v>74</v>
      </c>
    </row>
    <row r="13" spans="1:9" ht="15">
      <c r="A13" s="93">
        <v>1</v>
      </c>
      <c r="B13" s="93">
        <v>2</v>
      </c>
      <c r="C13" s="93">
        <v>3</v>
      </c>
      <c r="D13" s="93">
        <v>4</v>
      </c>
      <c r="E13" s="93">
        <v>5</v>
      </c>
      <c r="F13" s="93">
        <v>6</v>
      </c>
      <c r="G13" s="93">
        <v>7</v>
      </c>
      <c r="H13" s="93">
        <v>8</v>
      </c>
      <c r="I13" s="93">
        <v>9</v>
      </c>
    </row>
    <row r="14" spans="1:9" ht="1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5">
      <c r="A15" s="36"/>
      <c r="B15" s="36"/>
      <c r="C15" s="36"/>
      <c r="D15" s="36"/>
      <c r="E15" s="36"/>
      <c r="F15" s="36"/>
      <c r="G15" s="36"/>
      <c r="H15" s="36"/>
      <c r="I15" s="36"/>
    </row>
    <row r="16" spans="1:9" ht="15">
      <c r="A16" s="159" t="s">
        <v>276</v>
      </c>
      <c r="B16" s="160"/>
      <c r="C16" s="160"/>
      <c r="D16" s="160"/>
      <c r="E16" s="160"/>
      <c r="F16" s="160"/>
      <c r="G16" s="160"/>
      <c r="H16" s="160"/>
      <c r="I16" s="160"/>
    </row>
    <row r="17" spans="1:9" ht="15">
      <c r="A17" s="160"/>
      <c r="B17" s="160"/>
      <c r="C17" s="160"/>
      <c r="D17" s="160"/>
      <c r="E17" s="160"/>
      <c r="F17" s="160"/>
      <c r="G17" s="160"/>
      <c r="H17" s="160"/>
      <c r="I17" s="160"/>
    </row>
    <row r="18" spans="1:9" ht="15">
      <c r="A18" s="36"/>
      <c r="B18" s="36"/>
      <c r="C18" s="36"/>
      <c r="D18" s="36"/>
      <c r="E18" s="36"/>
      <c r="F18" s="36"/>
      <c r="G18" s="36"/>
      <c r="H18" s="36"/>
      <c r="I18" s="36"/>
    </row>
    <row r="19" spans="1:9" ht="15">
      <c r="A19" s="36"/>
      <c r="B19" s="93" t="s">
        <v>188</v>
      </c>
      <c r="C19" s="93" t="s">
        <v>226</v>
      </c>
      <c r="D19" s="93" t="s">
        <v>189</v>
      </c>
      <c r="E19" s="93" t="s">
        <v>167</v>
      </c>
      <c r="F19" s="67"/>
      <c r="G19" s="36"/>
      <c r="H19" s="36"/>
      <c r="I19" s="36"/>
    </row>
    <row r="20" spans="1:9" ht="15">
      <c r="A20" s="36"/>
      <c r="B20" s="122">
        <v>2020</v>
      </c>
      <c r="C20" s="29">
        <v>32667</v>
      </c>
      <c r="D20" s="29">
        <v>44447</v>
      </c>
      <c r="E20" s="29">
        <f>SUM(C20:D20)</f>
        <v>77114</v>
      </c>
      <c r="F20" s="67"/>
      <c r="G20" s="36"/>
      <c r="H20" s="36"/>
      <c r="I20" s="36"/>
    </row>
    <row r="21" spans="1:9" ht="15">
      <c r="A21" s="36"/>
      <c r="B21" s="122">
        <v>2021</v>
      </c>
      <c r="C21" s="29">
        <v>0</v>
      </c>
      <c r="D21" s="29">
        <v>48067</v>
      </c>
      <c r="E21" s="29">
        <f>SUM(C21:D21)</f>
        <v>48067</v>
      </c>
      <c r="F21" s="67"/>
      <c r="G21" s="36"/>
      <c r="H21" s="36"/>
      <c r="I21" s="36"/>
    </row>
    <row r="22" spans="1:9" ht="15">
      <c r="A22" s="36"/>
      <c r="B22" s="93">
        <v>2022</v>
      </c>
      <c r="C22" s="29">
        <v>0</v>
      </c>
      <c r="D22" s="29">
        <v>44748</v>
      </c>
      <c r="E22" s="29">
        <f>SUM(C22:D22)</f>
        <v>44748</v>
      </c>
      <c r="F22" s="67"/>
      <c r="G22" s="36"/>
      <c r="H22" s="36"/>
      <c r="I22" s="36"/>
    </row>
    <row r="23" spans="2:6" ht="15">
      <c r="B23" s="24"/>
      <c r="C23" s="25"/>
      <c r="D23" s="25"/>
      <c r="E23" s="25"/>
      <c r="F23" s="24"/>
    </row>
    <row r="24" spans="1:9" ht="15">
      <c r="A24" s="158" t="s">
        <v>326</v>
      </c>
      <c r="B24" s="158"/>
      <c r="C24" s="158"/>
      <c r="D24" s="158"/>
      <c r="E24" s="158"/>
      <c r="F24" s="158"/>
      <c r="G24" s="158"/>
      <c r="H24" s="158"/>
      <c r="I24" s="158"/>
    </row>
    <row r="25" spans="1:9" ht="15">
      <c r="A25" s="158"/>
      <c r="B25" s="158"/>
      <c r="C25" s="158"/>
      <c r="D25" s="158"/>
      <c r="E25" s="158"/>
      <c r="F25" s="158"/>
      <c r="G25" s="158"/>
      <c r="H25" s="158"/>
      <c r="I25" s="158"/>
    </row>
  </sheetData>
  <sheetProtection/>
  <mergeCells count="8">
    <mergeCell ref="A24:I25"/>
    <mergeCell ref="A16:I17"/>
    <mergeCell ref="A4:C4"/>
    <mergeCell ref="D4:F4"/>
    <mergeCell ref="G4:I4"/>
    <mergeCell ref="A11:C11"/>
    <mergeCell ref="D11:F11"/>
    <mergeCell ref="G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PageLayoutView="0" workbookViewId="0" topLeftCell="A1">
      <selection activeCell="A23" sqref="A23:E27"/>
    </sheetView>
  </sheetViews>
  <sheetFormatPr defaultColWidth="9.140625" defaultRowHeight="15"/>
  <cols>
    <col min="1" max="1" width="62.28125" style="1" customWidth="1"/>
    <col min="2" max="2" width="9.140625" style="1" customWidth="1"/>
    <col min="3" max="3" width="15.8515625" style="1" customWidth="1"/>
    <col min="4" max="4" width="16.7109375" style="1" customWidth="1"/>
    <col min="5" max="7" width="9.140625" style="1" customWidth="1"/>
    <col min="8" max="8" width="27.421875" style="1" customWidth="1"/>
    <col min="9" max="16384" width="9.140625" style="1" customWidth="1"/>
  </cols>
  <sheetData>
    <row r="2" spans="1:5" ht="15.75">
      <c r="A2" s="163" t="s">
        <v>135</v>
      </c>
      <c r="B2" s="163"/>
      <c r="C2" s="163"/>
      <c r="D2" s="163"/>
      <c r="E2" s="163"/>
    </row>
    <row r="4" spans="1:4" ht="43.5">
      <c r="A4" s="39" t="s">
        <v>17</v>
      </c>
      <c r="B4" s="110" t="s">
        <v>39</v>
      </c>
      <c r="C4" s="110" t="s">
        <v>104</v>
      </c>
      <c r="D4" s="110" t="s">
        <v>105</v>
      </c>
    </row>
    <row r="5" spans="1:4" ht="15">
      <c r="A5" s="39">
        <v>1</v>
      </c>
      <c r="B5" s="39">
        <v>2</v>
      </c>
      <c r="C5" s="39">
        <v>3</v>
      </c>
      <c r="D5" s="39">
        <v>4</v>
      </c>
    </row>
    <row r="6" spans="1:4" ht="15">
      <c r="A6" s="111" t="s">
        <v>106</v>
      </c>
      <c r="B6" s="40" t="s">
        <v>116</v>
      </c>
      <c r="C6" s="112">
        <v>46483291.8</v>
      </c>
      <c r="D6" s="112">
        <v>50528925.32</v>
      </c>
    </row>
    <row r="7" spans="1:4" ht="29.25">
      <c r="A7" s="111" t="s">
        <v>107</v>
      </c>
      <c r="B7" s="40" t="s">
        <v>117</v>
      </c>
      <c r="C7" s="112">
        <v>39798548.66</v>
      </c>
      <c r="D7" s="112">
        <f>D8+D13</f>
        <v>43992111.66</v>
      </c>
    </row>
    <row r="8" spans="1:8" ht="29.25">
      <c r="A8" s="111" t="s">
        <v>108</v>
      </c>
      <c r="B8" s="40" t="s">
        <v>118</v>
      </c>
      <c r="C8" s="112">
        <v>26512679.88</v>
      </c>
      <c r="D8" s="112">
        <v>26512679.88</v>
      </c>
      <c r="H8" s="41"/>
    </row>
    <row r="9" spans="1:4" ht="29.25">
      <c r="A9" s="111" t="s">
        <v>109</v>
      </c>
      <c r="B9" s="40" t="s">
        <v>119</v>
      </c>
      <c r="C9" s="112">
        <v>0</v>
      </c>
      <c r="D9" s="112">
        <v>0</v>
      </c>
    </row>
    <row r="10" spans="1:4" ht="15">
      <c r="A10" s="111" t="s">
        <v>110</v>
      </c>
      <c r="B10" s="40" t="s">
        <v>120</v>
      </c>
      <c r="C10" s="112">
        <v>277264.2</v>
      </c>
      <c r="D10" s="112">
        <v>277264.2</v>
      </c>
    </row>
    <row r="11" spans="1:8" ht="29.25">
      <c r="A11" s="111" t="s">
        <v>111</v>
      </c>
      <c r="B11" s="40" t="s">
        <v>121</v>
      </c>
      <c r="C11" s="112">
        <v>45467926.12</v>
      </c>
      <c r="D11" s="112">
        <v>49557195.8</v>
      </c>
      <c r="H11" s="41"/>
    </row>
    <row r="12" spans="1:4" ht="29.25">
      <c r="A12" s="111" t="s">
        <v>112</v>
      </c>
      <c r="B12" s="40" t="s">
        <v>122</v>
      </c>
      <c r="C12" s="112">
        <v>1015365.68</v>
      </c>
      <c r="D12" s="112">
        <v>971729.52</v>
      </c>
    </row>
    <row r="13" spans="1:4" ht="15">
      <c r="A13" s="111" t="s">
        <v>113</v>
      </c>
      <c r="B13" s="40" t="s">
        <v>123</v>
      </c>
      <c r="C13" s="112">
        <v>13285868.78</v>
      </c>
      <c r="D13" s="112">
        <v>17479431.78</v>
      </c>
    </row>
    <row r="14" spans="1:4" ht="29.25">
      <c r="A14" s="111" t="s">
        <v>109</v>
      </c>
      <c r="B14" s="40" t="s">
        <v>124</v>
      </c>
      <c r="C14" s="112">
        <v>0</v>
      </c>
      <c r="D14" s="112">
        <v>55000</v>
      </c>
    </row>
    <row r="15" spans="1:4" ht="15">
      <c r="A15" s="111" t="s">
        <v>110</v>
      </c>
      <c r="B15" s="40" t="s">
        <v>125</v>
      </c>
      <c r="C15" s="112">
        <v>0</v>
      </c>
      <c r="D15" s="112">
        <v>1519900</v>
      </c>
    </row>
    <row r="16" spans="1:4" ht="29.25">
      <c r="A16" s="111" t="s">
        <v>114</v>
      </c>
      <c r="B16" s="40" t="s">
        <v>126</v>
      </c>
      <c r="C16" s="112">
        <v>6</v>
      </c>
      <c r="D16" s="112">
        <v>6</v>
      </c>
    </row>
    <row r="17" spans="1:4" ht="29.25">
      <c r="A17" s="111" t="s">
        <v>131</v>
      </c>
      <c r="B17" s="40" t="s">
        <v>127</v>
      </c>
      <c r="C17" s="112">
        <v>1468.6</v>
      </c>
      <c r="D17" s="112">
        <v>1440.6</v>
      </c>
    </row>
    <row r="18" spans="1:4" ht="29.25">
      <c r="A18" s="111" t="s">
        <v>132</v>
      </c>
      <c r="B18" s="40" t="s">
        <v>128</v>
      </c>
      <c r="C18" s="112">
        <v>0</v>
      </c>
      <c r="D18" s="112">
        <v>98</v>
      </c>
    </row>
    <row r="19" spans="1:4" ht="15">
      <c r="A19" s="111" t="s">
        <v>133</v>
      </c>
      <c r="B19" s="40" t="s">
        <v>129</v>
      </c>
      <c r="C19" s="112">
        <v>149.9</v>
      </c>
      <c r="D19" s="112">
        <v>149.9</v>
      </c>
    </row>
    <row r="20" spans="1:4" ht="29.25">
      <c r="A20" s="111" t="s">
        <v>115</v>
      </c>
      <c r="B20" s="40" t="s">
        <v>130</v>
      </c>
      <c r="C20" s="112"/>
      <c r="D20" s="112"/>
    </row>
    <row r="23" spans="1:5" ht="15">
      <c r="A23" s="164"/>
      <c r="B23" s="165"/>
      <c r="C23" s="165"/>
      <c r="D23" s="167"/>
      <c r="E23" s="167"/>
    </row>
    <row r="24" spans="1:5" ht="15">
      <c r="A24" s="165"/>
      <c r="B24" s="168"/>
      <c r="C24" s="168"/>
      <c r="D24" s="165"/>
      <c r="E24" s="166"/>
    </row>
    <row r="25" spans="1:5" ht="15">
      <c r="A25" s="165"/>
      <c r="B25" s="165"/>
      <c r="C25" s="165"/>
      <c r="D25" s="165"/>
      <c r="E25" s="165"/>
    </row>
    <row r="26" spans="1:5" ht="15">
      <c r="A26" s="165"/>
      <c r="B26" s="168"/>
      <c r="C26" s="168"/>
      <c r="D26" s="165"/>
      <c r="E26" s="166"/>
    </row>
    <row r="27" spans="1:5" ht="15">
      <c r="A27" s="165"/>
      <c r="B27" s="165"/>
      <c r="C27" s="165"/>
      <c r="D27" s="165"/>
      <c r="E27" s="165"/>
    </row>
  </sheetData>
  <sheetProtection/>
  <mergeCells count="4">
    <mergeCell ref="B24:C24"/>
    <mergeCell ref="B26:C26"/>
    <mergeCell ref="A2:E2"/>
    <mergeCell ref="D23:E23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Цветкова</dc:creator>
  <cp:keywords/>
  <dc:description/>
  <cp:lastModifiedBy>User</cp:lastModifiedBy>
  <cp:lastPrinted>2023-03-06T11:49:30Z</cp:lastPrinted>
  <dcterms:created xsi:type="dcterms:W3CDTF">2013-02-08T07:22:54Z</dcterms:created>
  <dcterms:modified xsi:type="dcterms:W3CDTF">2023-03-21T07:42:06Z</dcterms:modified>
  <cp:category/>
  <cp:version/>
  <cp:contentType/>
  <cp:contentStatus/>
</cp:coreProperties>
</file>